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Q803\Desktop\Water Hand Pump-\"/>
    </mc:Choice>
  </mc:AlternateContent>
  <xr:revisionPtr revIDLastSave="0" documentId="13_ncr:1_{D11806F3-4FB1-434B-ABF7-8E83C63D4BD2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Annex A.1 Bid Form (Technical) " sheetId="1" r:id="rId1"/>
    <sheet name="Annex A.2  Bid Form (Financial)" sheetId="2" r:id="rId2"/>
  </sheets>
  <definedNames>
    <definedName name="_xlnm._FilterDatabase" localSheetId="0" hidden="1">'Annex A.1 Bid Form (Technical) '!$B$3:$L$38</definedName>
    <definedName name="_xlnm.Print_Area" localSheetId="0">'Annex A.1 Bid Form (Technical) '!$B$1:$K$51</definedName>
    <definedName name="_xlnm.Print_Area" localSheetId="1">'Annex A.2  Bid Form (Financial)'!$B$2:$K$54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7" i="2" l="1"/>
  <c r="G28" i="2"/>
  <c r="G29" i="2"/>
  <c r="G30" i="2"/>
  <c r="G31" i="2"/>
  <c r="G32" i="2"/>
  <c r="G33" i="2"/>
  <c r="G34" i="2"/>
  <c r="G35" i="2"/>
  <c r="G36" i="2"/>
  <c r="G37" i="2"/>
  <c r="G38" i="2"/>
  <c r="G39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G26" i="2"/>
  <c r="F26" i="2"/>
  <c r="E26" i="2"/>
  <c r="C27" i="2" a="1"/>
  <c r="C27" i="2" s="1"/>
  <c r="C28" i="2" a="1"/>
  <c r="C28" i="2" s="1"/>
  <c r="C29" i="2" a="1"/>
  <c r="C29" i="2" s="1"/>
  <c r="C30" i="2" a="1"/>
  <c r="C30" i="2" s="1"/>
  <c r="C31" i="2" a="1"/>
  <c r="C31" i="2" s="1"/>
  <c r="C32" i="2" a="1"/>
  <c r="C32" i="2" s="1"/>
  <c r="C33" i="2" a="1"/>
  <c r="C33" i="2" s="1"/>
  <c r="C34" i="2" a="1"/>
  <c r="C34" i="2" s="1"/>
  <c r="C35" i="2" a="1"/>
  <c r="C35" i="2" s="1"/>
  <c r="C36" i="2" a="1"/>
  <c r="C36" i="2" s="1"/>
  <c r="C37" i="2" a="1"/>
  <c r="C37" i="2" s="1"/>
  <c r="C38" i="2" a="1"/>
  <c r="C38" i="2" s="1"/>
  <c r="C39" i="2" a="1"/>
  <c r="C39" i="2" s="1"/>
  <c r="C26" i="2" a="1"/>
  <c r="C26" i="2" s="1"/>
  <c r="B35" i="2"/>
  <c r="B36" i="2"/>
  <c r="B37" i="2"/>
  <c r="B38" i="2"/>
  <c r="B39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10" i="2"/>
  <c r="C7" i="2"/>
  <c r="E7" i="2"/>
  <c r="F7" i="2"/>
  <c r="G7" i="2"/>
  <c r="C8" i="2"/>
  <c r="E8" i="2"/>
  <c r="F8" i="2"/>
  <c r="G8" i="2"/>
  <c r="C9" i="2"/>
  <c r="E9" i="2"/>
  <c r="F9" i="2"/>
  <c r="G9" i="2"/>
  <c r="G6" i="2"/>
  <c r="F6" i="2"/>
  <c r="E6" i="2"/>
  <c r="E5" i="2" a="1"/>
  <c r="E5" i="2" s="1"/>
  <c r="C6" i="2"/>
  <c r="G10" i="2"/>
  <c r="E10" i="2"/>
  <c r="F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B26" i="2"/>
  <c r="B27" i="2"/>
  <c r="B28" i="2"/>
  <c r="B29" i="2"/>
  <c r="B30" i="2"/>
  <c r="B31" i="2"/>
  <c r="B32" i="2"/>
  <c r="B33" i="2"/>
  <c r="B34" i="2"/>
  <c r="B8" i="2"/>
  <c r="B9" i="2"/>
  <c r="B10" i="2"/>
  <c r="B7" i="2"/>
  <c r="B6" i="2"/>
  <c r="D2" i="2"/>
  <c r="B48" i="2" l="1"/>
  <c r="D45" i="2"/>
  <c r="H5" i="2"/>
  <c r="C4" i="2"/>
  <c r="D4" i="2"/>
  <c r="E4" i="2"/>
  <c r="F4" i="2"/>
  <c r="G4" i="2"/>
  <c r="H4" i="2"/>
  <c r="B4" i="2"/>
  <c r="B5" i="2" l="1"/>
  <c r="K40" i="2" l="1"/>
  <c r="K43" i="2" s="1"/>
  <c r="D4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<sst xmlns="http://schemas.openxmlformats.org/spreadsheetml/2006/main" count="159" uniqueCount="124">
  <si>
    <t xml:space="preserve">Annex A.1 Bid Form (Technical) </t>
  </si>
  <si>
    <t>DRC to complete</t>
  </si>
  <si>
    <t>Bidder to complete</t>
  </si>
  <si>
    <t xml:space="preserve">Lot # </t>
  </si>
  <si>
    <t>Item #</t>
  </si>
  <si>
    <t>Item/Milestone Required</t>
  </si>
  <si>
    <t>Specification</t>
  </si>
  <si>
    <t>التوصيف</t>
  </si>
  <si>
    <t>Unit</t>
  </si>
  <si>
    <t xml:space="preserve">Estimated Quantity </t>
  </si>
  <si>
    <t xml:space="preserve">Item/Milestone offered </t>
  </si>
  <si>
    <t xml:space="preserve">Country of Origin </t>
  </si>
  <si>
    <t>Brand</t>
  </si>
  <si>
    <t>Quantity offered</t>
  </si>
  <si>
    <t>Lot 1</t>
  </si>
  <si>
    <t>Sample are required with the bid as per the attached sample &amp; brand sheet Annex A.3</t>
  </si>
  <si>
    <t>Unit cost of each item should include  transporting cost, delivery, loading, unloading at first and end point and to/from trucks and at final destination</t>
  </si>
  <si>
    <t>Delivery time required (days after contract signature):</t>
  </si>
  <si>
    <t xml:space="preserve">14 days </t>
  </si>
  <si>
    <t>Delivery time offered (days after PO signature):</t>
  </si>
  <si>
    <t>Delivery Terms required (Add Incoterm if necessary):</t>
  </si>
  <si>
    <t>INCOTERMS 2020, DDP</t>
  </si>
  <si>
    <t>Delivery Terms offered (must include incoterm):</t>
  </si>
  <si>
    <t>Delivery Destination required:</t>
  </si>
  <si>
    <t>Delivery Destination offered:</t>
  </si>
  <si>
    <t>Minimum bid validity period required:</t>
  </si>
  <si>
    <t>90 days after closing of ITB</t>
  </si>
  <si>
    <t>Bid validity period offered:</t>
  </si>
  <si>
    <t>Company Name:</t>
  </si>
  <si>
    <t>Contact Person:</t>
  </si>
  <si>
    <t>Address:</t>
  </si>
  <si>
    <t>Phone number:</t>
  </si>
  <si>
    <t>Email Address:</t>
  </si>
  <si>
    <t xml:space="preserve">Date: </t>
  </si>
  <si>
    <t>Signed by a duly authorized company representative:</t>
  </si>
  <si>
    <t>Title:</t>
  </si>
  <si>
    <t>Print Name:</t>
  </si>
  <si>
    <t xml:space="preserve">Stamp of company </t>
  </si>
  <si>
    <t>Annex A.2  Bid Form (Financial)</t>
  </si>
  <si>
    <t>Lot #</t>
  </si>
  <si>
    <t>Unit Price</t>
  </si>
  <si>
    <t xml:space="preserve">Total Price </t>
  </si>
  <si>
    <t>Total cost</t>
  </si>
  <si>
    <t>Sub-total</t>
  </si>
  <si>
    <t>VAT 17 %</t>
  </si>
  <si>
    <t>Any other costs (please specify)</t>
  </si>
  <si>
    <t>Currency of Tender:</t>
  </si>
  <si>
    <t>USD/SDG</t>
  </si>
  <si>
    <t>Currency of Bid:</t>
  </si>
  <si>
    <t>Date:</t>
  </si>
  <si>
    <t>Supply of 3m length pipe 1 ¼ “ galvanize</t>
  </si>
  <si>
    <t>بوصة 1¼ ماسورة</t>
  </si>
  <si>
    <t>Each</t>
  </si>
  <si>
    <t xml:space="preserve">Supply Connecting Rod  ⅜”  3m length </t>
  </si>
  <si>
    <t>سيخ مضخة</t>
  </si>
  <si>
    <t>hand pump bodies</t>
  </si>
  <si>
    <t>جسم مضخة</t>
  </si>
  <si>
    <t>hand pump heads assembly</t>
  </si>
  <si>
    <t>complete set</t>
  </si>
  <si>
    <t>Hex bolt M12 x 1.75 x 40mm long</t>
  </si>
  <si>
    <t>مسمار سداسي الرأس M12 × 1.75 × طول 40 مم</t>
  </si>
  <si>
    <t xml:space="preserve">Hex nut M12 x 1.75 </t>
  </si>
  <si>
    <t>صامولة سداسية M12 × 1.75</t>
  </si>
  <si>
    <t>High Tensile bolt M10 x 1.5 x 40mm long</t>
  </si>
  <si>
    <t>مسمار عالي الشد M10 × 1.5 × طول 40 مم</t>
  </si>
  <si>
    <t>Nyloc nut M10 x 1.5mm</t>
  </si>
  <si>
    <t>صامولة نايلوك M10 × 1.5 مم</t>
  </si>
  <si>
    <t>Handle axle (s/s)</t>
  </si>
  <si>
    <t>محور المقبض (ستانلس ستيل)</t>
  </si>
  <si>
    <t>Washer 4mm thick for handle axle</t>
  </si>
  <si>
    <t>وردة بسماكة 4 مم لمحور المقبض</t>
  </si>
  <si>
    <t>Bearing No. 6204Z</t>
  </si>
  <si>
    <t>بلي رقم 6204Z</t>
  </si>
  <si>
    <t>Spacer</t>
  </si>
  <si>
    <t>فاصل (سبيسر)</t>
  </si>
  <si>
    <t>Chain with coupling</t>
  </si>
  <si>
    <t>جنزير مع وصلة (قارنة)</t>
  </si>
  <si>
    <t>Bolt for front cover M12 x 1.75 x 20mm long</t>
  </si>
  <si>
    <t>مسمار غطاء أمامي M12 × 1.75 × طول 20 مم</t>
  </si>
  <si>
    <t>Nitrile cup washers</t>
  </si>
  <si>
    <t>وردات كوب من مطاط النيتريل</t>
  </si>
  <si>
    <t>Nitrile sealing rings</t>
  </si>
  <si>
    <t>حلقات إحكام (جوانات) من مطاط النيتريل</t>
  </si>
  <si>
    <t>Rubber seating, big</t>
  </si>
  <si>
    <t>قاعدة مطاطية كبيرة</t>
  </si>
  <si>
    <t>Rubber seating, small</t>
  </si>
  <si>
    <t>قاعدة مطاطية صغيرة</t>
  </si>
  <si>
    <t>Hex coupling M12 x 1.75 x 50</t>
  </si>
  <si>
    <t>وصلة سداسية M12 × 1.75 × طول 50 مم</t>
  </si>
  <si>
    <t>Pipe sockets for 32mm NB pipe</t>
  </si>
  <si>
    <t>وصلات أنابيب لماسورة 32 مم NB</t>
  </si>
  <si>
    <t>غطاء الراس</t>
  </si>
  <si>
    <t xml:space="preserve">  Kit</t>
  </si>
  <si>
    <t>head cover</t>
  </si>
  <si>
    <t>Bely</t>
  </si>
  <si>
    <t>water tank assembly</t>
  </si>
  <si>
    <t>plate</t>
  </si>
  <si>
    <t>Bolt for front cover</t>
  </si>
  <si>
    <t>Bolt with nut for Hp tank</t>
  </si>
  <si>
    <t>Rubber seating with 4 pcs</t>
  </si>
  <si>
    <t>washer with 6 pcs</t>
  </si>
  <si>
    <t>Upper valve</t>
  </si>
  <si>
    <t>Lower valve</t>
  </si>
  <si>
    <t>Dip meter (100, Meters) length, 12mm sensor</t>
  </si>
  <si>
    <t xml:space="preserve">Standard Tool kits </t>
  </si>
  <si>
    <t xml:space="preserve">Special tool kits </t>
  </si>
  <si>
    <t xml:space="preserve">Fishing tool </t>
  </si>
  <si>
    <t>بلالى</t>
  </si>
  <si>
    <t>حوض</t>
  </si>
  <si>
    <t>صاج حوض</t>
  </si>
  <si>
    <t>مسمار غطاء الراس</t>
  </si>
  <si>
    <t>مسمار 19 ملم</t>
  </si>
  <si>
    <t>جلود 4 قطعة</t>
  </si>
  <si>
    <t>اوشاش 6 قطعة</t>
  </si>
  <si>
    <t>بلف مرور علوى</t>
  </si>
  <si>
    <t>بلف مرور سفلى</t>
  </si>
  <si>
    <t>مقياس عمق بطول 100 متر مع حساس 12 مم</t>
  </si>
  <si>
    <t>عدة أدوات قياسية لإصلاح المضخات</t>
  </si>
  <si>
    <t>عدة أدوات خاصة لإصلاح المضخات</t>
  </si>
  <si>
    <t>أداة تشريك المواسير الساقطة</t>
  </si>
  <si>
    <t xml:space="preserve">Additional comments to bidders:
This ITB is launched for the purpose of establishing a framework agreement with the supplier for Supply and Delivery of Hand pump repair kit to different states of Sudan for a period of 24 months with the possibility to be extended for another 12 months. 
• A Framework agreement is not binding DRC to place any Purchase Orders. DRC will place orders to the awarded supplier based on the agreement as per its requirement. 
• DRC RECSERVE THE RIGHTS TO CANCEL ANY LOT(S) AND INCREASED OR DECREASED QUANTITIES.
• This tender is divided into Seven (07) LOTs.
• DRC may choose to split the contract award to more than one supplier.
Please provide following proof for ITB evaluation.
Administrative Requirement: Signed and stamp all documents including Technical and financial bids, Contract award acknowledgement, supplier profile and registration form, supplier code of conduct, References, company registration certificate
Technical Requirements: Financial capacity, Year of experience, Number of technical staff, delivery lead time at DRC sites, offered specifications
</t>
  </si>
  <si>
    <t>Annex A1.  ITB-SDN-PZU-26-003-Hand pump repair kit-LOT  04 North Darfur-Golo</t>
  </si>
  <si>
    <t>LOT (4)
Supply and delivery of Hand pump repair kit In  North Darfur-Golo</t>
  </si>
  <si>
    <t xml:space="preserve">North Darfur-Golo-Warehouse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</si>
</sst>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0"/>
      <color theme="1"/>
      <name val="Calibri"/>
      <family val="2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</font>
    <font>
      <b/>
      <sz val="10"/>
      <color theme="1"/>
      <name val="Calibri"/>
      <family val="2"/>
      <scheme val="minor"/>
    </font>
    <font>
      <b/>
      <sz val="18"/>
      <name val="Calibri"/>
      <family val="1"/>
    </font>
    <font>
      <sz val="11"/>
      <color theme="1"/>
      <name val="Calibri"/>
      <family val="2"/>
      <charset val="178"/>
      <scheme val="minor"/>
    </font>
    <font>
      <b/>
      <sz val="12"/>
      <name val="Calibri"/>
      <family val="2"/>
      <scheme val="minor"/>
    </font>
    <font>
      <b/>
      <sz val="12"/>
      <color rgb="FF202124"/>
      <name val="Inherit"/>
    </font>
    <font>
      <b/>
      <sz val="12"/>
      <name val="Calibri"/>
      <family val="1"/>
    </font>
    <font>
      <b/>
      <sz val="12"/>
      <color rgb="FF2D2926"/>
      <name val="Arial"/>
      <family val="2"/>
    </font>
    <font>
      <b/>
      <sz val="12"/>
      <color rgb="FF000000"/>
      <name val="Calibri"/>
      <family val="2"/>
      <scheme val="minor"/>
    </font>
    <font>
      <b/>
      <sz val="12"/>
      <color rgb="FF000000"/>
      <name val="Calibri"/>
      <family val="2"/>
      <charset val="1"/>
      <scheme val="minor"/>
    </font>
    <font>
      <b/>
      <sz val="12"/>
      <color rgb="FF292D36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000000"/>
      </patternFill>
    </fill>
  </fills>
  <borders count="5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6" fillId="0" borderId="0"/>
  </cellStyleXfs>
  <cellXfs count="135">
    <xf numFmtId="0" fontId="0" fillId="0" borderId="0" xfId="0"/>
    <xf numFmtId="0" fontId="1" fillId="0" borderId="3" xfId="0" applyFont="1" applyBorder="1" applyAlignment="1">
      <alignment horizontal="center" vertical="center" wrapText="1"/>
    </xf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0" fillId="0" borderId="0" xfId="0" applyAlignment="1">
      <alignment horizontal="left" vertical="top"/>
    </xf>
    <xf numFmtId="0" fontId="5" fillId="2" borderId="29" xfId="0" applyFont="1" applyFill="1" applyBorder="1" applyAlignment="1">
      <alignment horizontal="center" vertical="center" wrapText="1"/>
    </xf>
    <xf numFmtId="0" fontId="9" fillId="0" borderId="0" xfId="0" applyFont="1"/>
    <xf numFmtId="0" fontId="8" fillId="2" borderId="8" xfId="0" applyFont="1" applyFill="1" applyBorder="1" applyAlignment="1">
      <alignment horizontal="center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center" vertical="center" wrapText="1"/>
    </xf>
    <xf numFmtId="0" fontId="8" fillId="2" borderId="7" xfId="0" applyFont="1" applyFill="1" applyBorder="1" applyAlignment="1">
      <alignment vertical="center" wrapText="1"/>
    </xf>
    <xf numFmtId="0" fontId="8" fillId="2" borderId="8" xfId="0" applyFont="1" applyFill="1" applyBorder="1" applyAlignment="1">
      <alignment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5" xfId="0" applyFont="1" applyFill="1" applyBorder="1" applyAlignment="1">
      <alignment vertical="center" wrapText="1"/>
    </xf>
    <xf numFmtId="0" fontId="14" fillId="0" borderId="0" xfId="0" applyFont="1"/>
    <xf numFmtId="0" fontId="1" fillId="2" borderId="0" xfId="0" applyFont="1" applyFill="1"/>
    <xf numFmtId="0" fontId="1" fillId="3" borderId="0" xfId="0" applyFont="1" applyFill="1"/>
    <xf numFmtId="0" fontId="8" fillId="0" borderId="12" xfId="0" applyFont="1" applyBorder="1" applyAlignment="1">
      <alignment horizontal="left" vertical="center" wrapText="1"/>
    </xf>
    <xf numFmtId="0" fontId="8" fillId="0" borderId="13" xfId="0" applyFont="1" applyBorder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0" fontId="9" fillId="2" borderId="8" xfId="0" applyFont="1" applyFill="1" applyBorder="1"/>
    <xf numFmtId="0" fontId="9" fillId="3" borderId="8" xfId="0" applyFont="1" applyFill="1" applyBorder="1"/>
    <xf numFmtId="0" fontId="9" fillId="2" borderId="8" xfId="0" applyFont="1" applyFill="1" applyBorder="1" applyAlignment="1">
      <alignment horizontal="right"/>
    </xf>
    <xf numFmtId="2" fontId="9" fillId="2" borderId="8" xfId="0" applyNumberFormat="1" applyFont="1" applyFill="1" applyBorder="1"/>
    <xf numFmtId="0" fontId="9" fillId="2" borderId="8" xfId="0" applyFont="1" applyFill="1" applyBorder="1" applyAlignment="1">
      <alignment horizontal="right" wrapText="1"/>
    </xf>
    <xf numFmtId="0" fontId="10" fillId="4" borderId="8" xfId="0" applyFont="1" applyFill="1" applyBorder="1" applyAlignment="1">
      <alignment horizontal="center" vertical="center" wrapText="1"/>
    </xf>
    <xf numFmtId="0" fontId="3" fillId="0" borderId="8" xfId="0" applyFont="1" applyBorder="1"/>
    <xf numFmtId="0" fontId="5" fillId="2" borderId="38" xfId="0" applyFont="1" applyFill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5" fillId="2" borderId="39" xfId="0" applyFont="1" applyFill="1" applyBorder="1" applyAlignment="1">
      <alignment horizontal="center" vertical="center" wrapText="1"/>
    </xf>
    <xf numFmtId="0" fontId="5" fillId="2" borderId="39" xfId="0" applyFont="1" applyFill="1" applyBorder="1" applyAlignment="1">
      <alignment vertical="center" wrapText="1"/>
    </xf>
    <xf numFmtId="0" fontId="5" fillId="2" borderId="25" xfId="0" applyFont="1" applyFill="1" applyBorder="1" applyAlignment="1">
      <alignment vertical="center" wrapText="1"/>
    </xf>
    <xf numFmtId="0" fontId="5" fillId="2" borderId="40" xfId="0" applyFont="1" applyFill="1" applyBorder="1" applyAlignment="1">
      <alignment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5" fillId="2" borderId="41" xfId="0" applyFont="1" applyFill="1" applyBorder="1" applyAlignment="1">
      <alignment horizontal="center" vertical="center" wrapText="1"/>
    </xf>
    <xf numFmtId="0" fontId="17" fillId="3" borderId="46" xfId="0" applyFont="1" applyFill="1" applyBorder="1" applyAlignment="1">
      <alignment vertical="center" wrapText="1"/>
    </xf>
    <xf numFmtId="0" fontId="17" fillId="3" borderId="8" xfId="0" applyFont="1" applyFill="1" applyBorder="1" applyAlignment="1">
      <alignment vertical="center" wrapText="1"/>
    </xf>
    <xf numFmtId="3" fontId="5" fillId="0" borderId="8" xfId="0" applyNumberFormat="1" applyFont="1" applyBorder="1" applyAlignment="1">
      <alignment horizontal="left" vertical="top" wrapText="1"/>
    </xf>
    <xf numFmtId="0" fontId="5" fillId="0" borderId="7" xfId="0" applyFont="1" applyBorder="1" applyAlignment="1">
      <alignment horizontal="center" vertical="center" wrapText="1"/>
    </xf>
    <xf numFmtId="3" fontId="1" fillId="0" borderId="46" xfId="0" applyNumberFormat="1" applyFont="1" applyBorder="1" applyAlignment="1">
      <alignment horizontal="left" vertical="top" wrapText="1"/>
    </xf>
    <xf numFmtId="0" fontId="18" fillId="0" borderId="46" xfId="0" applyFont="1" applyBorder="1" applyAlignment="1">
      <alignment horizontal="right" vertical="center" wrapText="1"/>
    </xf>
    <xf numFmtId="0" fontId="1" fillId="0" borderId="11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11" xfId="0" applyFont="1" applyBorder="1" applyAlignment="1">
      <alignment vertical="center" wrapText="1"/>
    </xf>
    <xf numFmtId="0" fontId="5" fillId="0" borderId="8" xfId="0" applyFont="1" applyBorder="1" applyAlignment="1">
      <alignment horizontal="right" vertical="center" wrapText="1"/>
    </xf>
    <xf numFmtId="2" fontId="5" fillId="0" borderId="9" xfId="0" applyNumberFormat="1" applyFont="1" applyBorder="1" applyAlignment="1">
      <alignment horizontal="right" vertical="center" wrapText="1"/>
    </xf>
    <xf numFmtId="3" fontId="1" fillId="0" borderId="8" xfId="0" applyNumberFormat="1" applyFont="1" applyBorder="1" applyAlignment="1">
      <alignment horizontal="left" vertical="top" wrapText="1"/>
    </xf>
    <xf numFmtId="0" fontId="18" fillId="0" borderId="8" xfId="0" applyFont="1" applyBorder="1" applyAlignment="1">
      <alignment horizontal="right" vertical="center" wrapText="1"/>
    </xf>
    <xf numFmtId="0" fontId="21" fillId="0" borderId="8" xfId="0" applyFont="1" applyBorder="1" applyAlignment="1">
      <alignment horizontal="right" vertical="center" wrapText="1" readingOrder="2"/>
    </xf>
    <xf numFmtId="0" fontId="21" fillId="0" borderId="8" xfId="0" applyFont="1" applyBorder="1" applyAlignment="1">
      <alignment horizontal="right" vertical="center" readingOrder="2"/>
    </xf>
    <xf numFmtId="0" fontId="22" fillId="0" borderId="8" xfId="0" applyFont="1" applyBorder="1" applyAlignment="1">
      <alignment readingOrder="2"/>
    </xf>
    <xf numFmtId="0" fontId="23" fillId="5" borderId="8" xfId="0" applyFont="1" applyFill="1" applyBorder="1" applyAlignment="1">
      <alignment horizontal="center"/>
    </xf>
    <xf numFmtId="0" fontId="21" fillId="0" borderId="9" xfId="0" applyFont="1" applyBorder="1" applyAlignment="1">
      <alignment horizontal="center"/>
    </xf>
    <xf numFmtId="0" fontId="1" fillId="0" borderId="8" xfId="0" applyFont="1" applyBorder="1"/>
    <xf numFmtId="0" fontId="1" fillId="0" borderId="45" xfId="0" applyFont="1" applyBorder="1"/>
    <xf numFmtId="0" fontId="23" fillId="5" borderId="45" xfId="0" applyFont="1" applyFill="1" applyBorder="1" applyAlignment="1">
      <alignment horizontal="center"/>
    </xf>
    <xf numFmtId="0" fontId="21" fillId="0" borderId="52" xfId="0" applyFont="1" applyBorder="1" applyAlignment="1">
      <alignment horizontal="center"/>
    </xf>
    <xf numFmtId="0" fontId="20" fillId="0" borderId="8" xfId="0" applyFont="1" applyBorder="1"/>
    <xf numFmtId="0" fontId="1" fillId="0" borderId="8" xfId="0" applyFont="1" applyBorder="1" applyAlignment="1">
      <alignment horizontal="center"/>
    </xf>
    <xf numFmtId="0" fontId="22" fillId="0" borderId="16" xfId="0" applyFont="1" applyBorder="1" applyAlignment="1">
      <alignment horizontal="left"/>
    </xf>
    <xf numFmtId="0" fontId="22" fillId="0" borderId="35" xfId="0" applyFont="1" applyBorder="1" applyAlignment="1">
      <alignment horizontal="left"/>
    </xf>
    <xf numFmtId="0" fontId="22" fillId="0" borderId="12" xfId="0" applyFont="1" applyBorder="1" applyAlignment="1">
      <alignment horizontal="left"/>
    </xf>
    <xf numFmtId="0" fontId="22" fillId="0" borderId="11" xfId="0" applyFont="1" applyBorder="1" applyAlignment="1">
      <alignment horizontal="left"/>
    </xf>
    <xf numFmtId="0" fontId="22" fillId="0" borderId="12" xfId="0" applyFont="1" applyBorder="1" applyAlignment="1">
      <alignment horizontal="left" wrapText="1"/>
    </xf>
    <xf numFmtId="0" fontId="22" fillId="0" borderId="11" xfId="0" applyFont="1" applyBorder="1" applyAlignment="1">
      <alignment horizontal="left" wrapText="1"/>
    </xf>
    <xf numFmtId="0" fontId="1" fillId="0" borderId="25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5" fillId="0" borderId="47" xfId="0" applyFont="1" applyBorder="1" applyAlignment="1">
      <alignment horizontal="center" vertical="center" wrapText="1"/>
    </xf>
    <xf numFmtId="0" fontId="8" fillId="3" borderId="18" xfId="0" applyFont="1" applyFill="1" applyBorder="1" applyAlignment="1">
      <alignment horizontal="left" vertical="top" wrapText="1"/>
    </xf>
    <xf numFmtId="0" fontId="8" fillId="3" borderId="19" xfId="0" applyFont="1" applyFill="1" applyBorder="1" applyAlignment="1">
      <alignment horizontal="left" vertical="top" wrapText="1"/>
    </xf>
    <xf numFmtId="0" fontId="8" fillId="3" borderId="20" xfId="0" applyFont="1" applyFill="1" applyBorder="1" applyAlignment="1">
      <alignment horizontal="left" vertical="top" wrapText="1"/>
    </xf>
    <xf numFmtId="0" fontId="8" fillId="3" borderId="21" xfId="0" applyFont="1" applyFill="1" applyBorder="1" applyAlignment="1">
      <alignment horizontal="left" vertical="top" wrapText="1"/>
    </xf>
    <xf numFmtId="0" fontId="8" fillId="3" borderId="0" xfId="0" applyFont="1" applyFill="1" applyAlignment="1">
      <alignment horizontal="left" vertical="top" wrapText="1"/>
    </xf>
    <xf numFmtId="0" fontId="8" fillId="3" borderId="22" xfId="0" applyFont="1" applyFill="1" applyBorder="1" applyAlignment="1">
      <alignment horizontal="left" vertical="top" wrapText="1"/>
    </xf>
    <xf numFmtId="0" fontId="8" fillId="3" borderId="23" xfId="0" applyFont="1" applyFill="1" applyBorder="1" applyAlignment="1">
      <alignment horizontal="left" vertical="top" wrapText="1"/>
    </xf>
    <xf numFmtId="0" fontId="8" fillId="3" borderId="1" xfId="0" applyFont="1" applyFill="1" applyBorder="1" applyAlignment="1">
      <alignment horizontal="left" vertical="top" wrapText="1"/>
    </xf>
    <xf numFmtId="0" fontId="8" fillId="3" borderId="2" xfId="0" applyFont="1" applyFill="1" applyBorder="1" applyAlignment="1">
      <alignment horizontal="left" vertical="top" wrapText="1"/>
    </xf>
    <xf numFmtId="0" fontId="8" fillId="0" borderId="12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1" xfId="0" applyFont="1" applyFill="1" applyBorder="1" applyAlignment="1">
      <alignment vertical="center" wrapText="1"/>
    </xf>
    <xf numFmtId="0" fontId="8" fillId="2" borderId="28" xfId="0" applyFont="1" applyFill="1" applyBorder="1" applyAlignment="1">
      <alignment vertical="center" wrapText="1"/>
    </xf>
    <xf numFmtId="0" fontId="8" fillId="2" borderId="35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10" fillId="4" borderId="33" xfId="0" applyFont="1" applyFill="1" applyBorder="1" applyAlignment="1">
      <alignment horizontal="center" vertical="center" wrapText="1"/>
    </xf>
    <xf numFmtId="0" fontId="10" fillId="4" borderId="36" xfId="0" applyFont="1" applyFill="1" applyBorder="1" applyAlignment="1">
      <alignment horizontal="center" vertical="center" wrapText="1"/>
    </xf>
    <xf numFmtId="0" fontId="10" fillId="4" borderId="26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19" fillId="0" borderId="44" xfId="0" applyFont="1" applyBorder="1" applyAlignment="1">
      <alignment horizontal="center" vertical="top" wrapText="1"/>
    </xf>
    <xf numFmtId="0" fontId="19" fillId="0" borderId="5" xfId="0" applyFont="1" applyBorder="1" applyAlignment="1">
      <alignment horizontal="center" vertical="top" wrapText="1"/>
    </xf>
    <xf numFmtId="0" fontId="19" fillId="0" borderId="6" xfId="0" applyFont="1" applyBorder="1" applyAlignment="1">
      <alignment horizontal="center" vertical="top" wrapText="1"/>
    </xf>
    <xf numFmtId="0" fontId="4" fillId="4" borderId="30" xfId="0" applyFont="1" applyFill="1" applyBorder="1" applyAlignment="1">
      <alignment horizontal="center" vertical="center" wrapText="1"/>
    </xf>
    <xf numFmtId="0" fontId="4" fillId="4" borderId="31" xfId="0" applyFont="1" applyFill="1" applyBorder="1" applyAlignment="1">
      <alignment horizontal="center" vertical="center" wrapText="1"/>
    </xf>
    <xf numFmtId="0" fontId="4" fillId="4" borderId="32" xfId="0" applyFont="1" applyFill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top" wrapText="1"/>
    </xf>
    <xf numFmtId="0" fontId="19" fillId="0" borderId="42" xfId="0" applyFont="1" applyBorder="1" applyAlignment="1">
      <alignment horizontal="center" vertical="top" wrapText="1"/>
    </xf>
    <xf numFmtId="0" fontId="13" fillId="0" borderId="43" xfId="0" applyFont="1" applyBorder="1" applyAlignment="1">
      <alignment horizontal="center" vertical="center" textRotation="90" wrapText="1"/>
    </xf>
    <xf numFmtId="0" fontId="13" fillId="0" borderId="34" xfId="0" applyFont="1" applyBorder="1" applyAlignment="1">
      <alignment horizontal="center" vertical="center" textRotation="90" wrapText="1"/>
    </xf>
    <xf numFmtId="0" fontId="15" fillId="0" borderId="27" xfId="0" applyFont="1" applyBorder="1" applyAlignment="1">
      <alignment horizontal="center" vertical="center" textRotation="90" wrapText="1"/>
    </xf>
    <xf numFmtId="0" fontId="15" fillId="0" borderId="22" xfId="0" applyFont="1" applyBorder="1" applyAlignment="1">
      <alignment horizontal="center" vertical="center" textRotation="90" wrapText="1"/>
    </xf>
    <xf numFmtId="0" fontId="5" fillId="0" borderId="48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8" fillId="2" borderId="8" xfId="0" applyFont="1" applyFill="1" applyBorder="1" applyAlignment="1">
      <alignment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left" vertical="center" wrapText="1"/>
    </xf>
    <xf numFmtId="0" fontId="12" fillId="0" borderId="8" xfId="0" applyFont="1" applyBorder="1" applyAlignment="1">
      <alignment horizontal="left" vertical="top" wrapText="1"/>
    </xf>
    <xf numFmtId="0" fontId="9" fillId="3" borderId="8" xfId="0" applyFont="1" applyFill="1" applyBorder="1" applyAlignment="1">
      <alignment horizontal="center" vertical="center"/>
    </xf>
    <xf numFmtId="0" fontId="10" fillId="4" borderId="8" xfId="0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textRotation="90" wrapText="1"/>
    </xf>
    <xf numFmtId="0" fontId="6" fillId="0" borderId="49" xfId="0" applyFont="1" applyBorder="1" applyAlignment="1">
      <alignment vertical="center" wrapText="1"/>
    </xf>
    <xf numFmtId="0" fontId="6" fillId="0" borderId="50" xfId="0" applyFont="1" applyBorder="1" applyAlignment="1">
      <alignment vertical="center" wrapText="1"/>
    </xf>
    <xf numFmtId="0" fontId="6" fillId="0" borderId="51" xfId="0" applyFont="1" applyBorder="1" applyAlignment="1">
      <alignment vertical="center" wrapText="1"/>
    </xf>
    <xf numFmtId="0" fontId="6" fillId="0" borderId="49" xfId="0" applyFont="1" applyBorder="1" applyAlignment="1">
      <alignment horizontal="center" vertical="center" wrapText="1"/>
    </xf>
    <xf numFmtId="0" fontId="6" fillId="0" borderId="50" xfId="0" applyFont="1" applyBorder="1" applyAlignment="1">
      <alignment horizontal="center" vertical="center" wrapText="1"/>
    </xf>
    <xf numFmtId="0" fontId="6" fillId="0" borderId="51" xfId="0" applyFont="1" applyBorder="1" applyAlignment="1">
      <alignment horizontal="center" vertical="center" wrapText="1"/>
    </xf>
    <xf numFmtId="0" fontId="6" fillId="0" borderId="48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</cellXfs>
  <cellStyles count="2">
    <cellStyle name="Normal" xfId="0" builtinId="0"/>
    <cellStyle name="Normal 2" xfId="1" xr:uid="{0D87F643-3543-4549-B7FC-114A47B15C0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</xdr:colOff>
      <xdr:row>0</xdr:row>
      <xdr:rowOff>30</xdr:rowOff>
    </xdr:from>
    <xdr:to>
      <xdr:col>2</xdr:col>
      <xdr:colOff>411483</xdr:colOff>
      <xdr:row>0</xdr:row>
      <xdr:rowOff>417092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B699F63-AAFA-45FA-8D1B-143CC0426E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" y="30"/>
          <a:ext cx="862323" cy="407537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</xdr:colOff>
      <xdr:row>1</xdr:row>
      <xdr:rowOff>20</xdr:rowOff>
    </xdr:from>
    <xdr:to>
      <xdr:col>2</xdr:col>
      <xdr:colOff>159647</xdr:colOff>
      <xdr:row>1</xdr:row>
      <xdr:rowOff>522817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071175D-EA5B-4709-BC18-CB4B1A0DA2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" y="20"/>
          <a:ext cx="741720" cy="529147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51"/>
  <sheetViews>
    <sheetView tabSelected="1" view="pageBreakPreview" topLeftCell="B1" zoomScale="58" zoomScaleNormal="58" zoomScaleSheetLayoutView="58" workbookViewId="0">
      <selection activeCell="D1" sqref="D1:J1"/>
    </sheetView>
  </sheetViews>
  <sheetFormatPr defaultColWidth="8.81640625" defaultRowHeight="13"/>
  <cols>
    <col min="1" max="1" width="0" style="2" hidden="1" customWidth="1"/>
    <col min="2" max="2" width="6.453125" style="2" customWidth="1"/>
    <col min="3" max="3" width="50.7265625" style="2" customWidth="1"/>
    <col min="4" max="4" width="49.453125" style="2" customWidth="1"/>
    <col min="5" max="5" width="50.453125" style="2" customWidth="1"/>
    <col min="6" max="6" width="10.453125" style="2" customWidth="1"/>
    <col min="7" max="7" width="12.81640625" style="2" customWidth="1"/>
    <col min="8" max="8" width="19.54296875" style="2" customWidth="1"/>
    <col min="9" max="9" width="21.1796875" style="2" customWidth="1"/>
    <col min="10" max="10" width="17" style="2" customWidth="1"/>
    <col min="11" max="11" width="13.81640625" style="2" customWidth="1"/>
    <col min="12" max="16384" width="8.81640625" style="2"/>
  </cols>
  <sheetData>
    <row r="1" spans="1:11" ht="47" thickBot="1">
      <c r="A1" s="14"/>
      <c r="B1" s="15"/>
      <c r="C1" s="16"/>
      <c r="D1" s="90" t="s">
        <v>121</v>
      </c>
      <c r="E1" s="90"/>
      <c r="F1" s="90"/>
      <c r="G1" s="90"/>
      <c r="H1" s="90"/>
      <c r="I1" s="90"/>
      <c r="J1" s="91"/>
      <c r="K1" s="1" t="s">
        <v>0</v>
      </c>
    </row>
    <row r="2" spans="1:11" ht="15.65" customHeight="1" thickBot="1">
      <c r="A2" s="103" t="s">
        <v>1</v>
      </c>
      <c r="B2" s="104"/>
      <c r="C2" s="104"/>
      <c r="D2" s="104"/>
      <c r="E2" s="104"/>
      <c r="F2" s="104"/>
      <c r="G2" s="105"/>
      <c r="H2" s="97" t="s">
        <v>2</v>
      </c>
      <c r="I2" s="98"/>
      <c r="J2" s="98"/>
      <c r="K2" s="99"/>
    </row>
    <row r="3" spans="1:11" ht="31.5" thickBot="1">
      <c r="A3" s="5" t="s">
        <v>3</v>
      </c>
      <c r="B3" s="27" t="s">
        <v>4</v>
      </c>
      <c r="C3" s="28" t="s">
        <v>5</v>
      </c>
      <c r="D3" s="28" t="s">
        <v>6</v>
      </c>
      <c r="E3" s="28" t="s">
        <v>7</v>
      </c>
      <c r="F3" s="29" t="s">
        <v>8</v>
      </c>
      <c r="G3" s="30" t="s">
        <v>9</v>
      </c>
      <c r="H3" s="31" t="s">
        <v>10</v>
      </c>
      <c r="I3" s="32" t="s">
        <v>11</v>
      </c>
      <c r="J3" s="33" t="s">
        <v>12</v>
      </c>
      <c r="K3" s="34" t="s">
        <v>13</v>
      </c>
    </row>
    <row r="4" spans="1:11" s="4" customFormat="1" ht="39.65" customHeight="1" thickBot="1">
      <c r="A4" s="110" t="s">
        <v>14</v>
      </c>
      <c r="B4" s="106" t="s">
        <v>122</v>
      </c>
      <c r="C4" s="101"/>
      <c r="D4" s="101"/>
      <c r="E4" s="101"/>
      <c r="F4" s="101"/>
      <c r="G4" s="107"/>
      <c r="H4" s="108" t="s">
        <v>15</v>
      </c>
      <c r="I4" s="100" t="s">
        <v>16</v>
      </c>
      <c r="J4" s="101"/>
      <c r="K4" s="102"/>
    </row>
    <row r="5" spans="1:11" ht="29" customHeight="1">
      <c r="A5" s="111"/>
      <c r="B5" s="38">
        <v>1</v>
      </c>
      <c r="C5" s="35" t="s">
        <v>50</v>
      </c>
      <c r="D5" s="39"/>
      <c r="E5" s="40" t="s">
        <v>51</v>
      </c>
      <c r="F5" s="41" t="s">
        <v>52</v>
      </c>
      <c r="G5" s="42">
        <v>500</v>
      </c>
      <c r="H5" s="109"/>
      <c r="I5" s="43"/>
      <c r="J5" s="44"/>
      <c r="K5" s="45"/>
    </row>
    <row r="6" spans="1:11" ht="31" customHeight="1">
      <c r="A6" s="111"/>
      <c r="B6" s="38">
        <v>2</v>
      </c>
      <c r="C6" s="36" t="s">
        <v>53</v>
      </c>
      <c r="D6" s="46"/>
      <c r="E6" s="47" t="s">
        <v>54</v>
      </c>
      <c r="F6" s="41" t="s">
        <v>52</v>
      </c>
      <c r="G6" s="42">
        <v>500</v>
      </c>
      <c r="H6" s="109"/>
      <c r="I6" s="43"/>
      <c r="J6" s="44"/>
      <c r="K6" s="45"/>
    </row>
    <row r="7" spans="1:11" ht="42" customHeight="1">
      <c r="A7" s="111"/>
      <c r="B7" s="38">
        <v>3</v>
      </c>
      <c r="C7" s="36" t="s">
        <v>55</v>
      </c>
      <c r="D7" s="37"/>
      <c r="E7" s="47" t="s">
        <v>56</v>
      </c>
      <c r="F7" s="41" t="s">
        <v>52</v>
      </c>
      <c r="G7" s="42">
        <v>50</v>
      </c>
      <c r="H7" s="109"/>
      <c r="I7" s="43"/>
      <c r="J7" s="44"/>
      <c r="K7" s="45"/>
    </row>
    <row r="8" spans="1:11" ht="44.5" customHeight="1">
      <c r="A8" s="111"/>
      <c r="B8" s="38">
        <v>4</v>
      </c>
      <c r="C8" s="36" t="s">
        <v>57</v>
      </c>
      <c r="D8" s="37"/>
      <c r="E8" s="47" t="s">
        <v>56</v>
      </c>
      <c r="F8" s="41" t="s">
        <v>58</v>
      </c>
      <c r="G8" s="42">
        <v>50</v>
      </c>
      <c r="H8" s="109"/>
      <c r="I8" s="43"/>
      <c r="J8" s="44"/>
      <c r="K8" s="45"/>
    </row>
    <row r="9" spans="1:11" ht="30" customHeight="1">
      <c r="A9" s="111"/>
      <c r="B9" s="112">
        <v>5</v>
      </c>
      <c r="C9" s="57" t="s">
        <v>59</v>
      </c>
      <c r="D9" s="58">
        <v>8</v>
      </c>
      <c r="E9" s="47" t="s">
        <v>60</v>
      </c>
      <c r="F9" s="65" t="s">
        <v>92</v>
      </c>
      <c r="G9" s="68">
        <v>120</v>
      </c>
      <c r="H9" s="109"/>
      <c r="I9" s="43"/>
      <c r="J9" s="44"/>
      <c r="K9" s="45"/>
    </row>
    <row r="10" spans="1:11" ht="26.5" customHeight="1">
      <c r="A10" s="111"/>
      <c r="B10" s="113"/>
      <c r="C10" s="57" t="s">
        <v>61</v>
      </c>
      <c r="D10" s="58">
        <v>18</v>
      </c>
      <c r="E10" s="47" t="s">
        <v>62</v>
      </c>
      <c r="F10" s="66"/>
      <c r="G10" s="69"/>
      <c r="H10" s="109"/>
      <c r="I10" s="43"/>
      <c r="J10" s="44"/>
      <c r="K10" s="45"/>
    </row>
    <row r="11" spans="1:11" ht="28" customHeight="1">
      <c r="A11" s="111"/>
      <c r="B11" s="113"/>
      <c r="C11" s="57" t="s">
        <v>63</v>
      </c>
      <c r="D11" s="58">
        <v>1</v>
      </c>
      <c r="E11" s="47" t="s">
        <v>64</v>
      </c>
      <c r="F11" s="66"/>
      <c r="G11" s="69"/>
      <c r="H11" s="109"/>
      <c r="I11" s="43"/>
      <c r="J11" s="44"/>
      <c r="K11" s="45"/>
    </row>
    <row r="12" spans="1:11" ht="28.5" customHeight="1">
      <c r="A12" s="111"/>
      <c r="B12" s="113"/>
      <c r="C12" s="57" t="s">
        <v>65</v>
      </c>
      <c r="D12" s="58">
        <v>2</v>
      </c>
      <c r="E12" s="47" t="s">
        <v>66</v>
      </c>
      <c r="F12" s="66"/>
      <c r="G12" s="69"/>
      <c r="H12" s="109"/>
      <c r="I12" s="43"/>
      <c r="J12" s="44"/>
      <c r="K12" s="45"/>
    </row>
    <row r="13" spans="1:11" ht="31.5" customHeight="1">
      <c r="A13" s="111"/>
      <c r="B13" s="113"/>
      <c r="C13" s="57" t="s">
        <v>67</v>
      </c>
      <c r="D13" s="58">
        <v>1</v>
      </c>
      <c r="E13" s="47" t="s">
        <v>68</v>
      </c>
      <c r="F13" s="66"/>
      <c r="G13" s="69"/>
      <c r="H13" s="109"/>
      <c r="I13" s="43"/>
      <c r="J13" s="44"/>
      <c r="K13" s="45"/>
    </row>
    <row r="14" spans="1:11" ht="32" customHeight="1">
      <c r="A14" s="111"/>
      <c r="B14" s="113"/>
      <c r="C14" s="57" t="s">
        <v>69</v>
      </c>
      <c r="D14" s="58">
        <v>1</v>
      </c>
      <c r="E14" s="47" t="s">
        <v>70</v>
      </c>
      <c r="F14" s="66"/>
      <c r="G14" s="69"/>
      <c r="H14" s="109"/>
      <c r="I14" s="43"/>
      <c r="J14" s="44"/>
      <c r="K14" s="45"/>
    </row>
    <row r="15" spans="1:11" ht="44" customHeight="1">
      <c r="A15" s="111"/>
      <c r="B15" s="113"/>
      <c r="C15" s="57" t="s">
        <v>71</v>
      </c>
      <c r="D15" s="58">
        <v>2</v>
      </c>
      <c r="E15" s="47" t="s">
        <v>72</v>
      </c>
      <c r="F15" s="66"/>
      <c r="G15" s="69"/>
      <c r="H15" s="109"/>
      <c r="I15" s="43"/>
      <c r="J15" s="44"/>
      <c r="K15" s="45"/>
    </row>
    <row r="16" spans="1:11" ht="39.5" customHeight="1">
      <c r="A16" s="111"/>
      <c r="B16" s="113"/>
      <c r="C16" s="57" t="s">
        <v>73</v>
      </c>
      <c r="D16" s="58">
        <v>1</v>
      </c>
      <c r="E16" s="47" t="s">
        <v>74</v>
      </c>
      <c r="F16" s="66"/>
      <c r="G16" s="69"/>
      <c r="H16" s="109"/>
      <c r="I16" s="43"/>
      <c r="J16" s="44"/>
      <c r="K16" s="45"/>
    </row>
    <row r="17" spans="1:11" ht="40.5" customHeight="1">
      <c r="A17" s="111"/>
      <c r="B17" s="113"/>
      <c r="C17" s="57" t="s">
        <v>75</v>
      </c>
      <c r="D17" s="58">
        <v>1</v>
      </c>
      <c r="E17" s="47" t="s">
        <v>76</v>
      </c>
      <c r="F17" s="66"/>
      <c r="G17" s="69"/>
      <c r="H17" s="109"/>
      <c r="I17" s="43"/>
      <c r="J17" s="44"/>
      <c r="K17" s="45"/>
    </row>
    <row r="18" spans="1:11" ht="38.5" customHeight="1">
      <c r="A18" s="111"/>
      <c r="B18" s="113"/>
      <c r="C18" s="57" t="s">
        <v>77</v>
      </c>
      <c r="D18" s="58">
        <v>1</v>
      </c>
      <c r="E18" s="47" t="s">
        <v>78</v>
      </c>
      <c r="F18" s="66"/>
      <c r="G18" s="69"/>
      <c r="H18" s="109"/>
      <c r="I18" s="43"/>
      <c r="J18" s="44"/>
      <c r="K18" s="45"/>
    </row>
    <row r="19" spans="1:11" ht="27.5" customHeight="1">
      <c r="A19" s="111"/>
      <c r="B19" s="113"/>
      <c r="C19" s="57" t="s">
        <v>79</v>
      </c>
      <c r="D19" s="58">
        <v>4</v>
      </c>
      <c r="E19" s="47" t="s">
        <v>80</v>
      </c>
      <c r="F19" s="66"/>
      <c r="G19" s="69"/>
      <c r="H19" s="109"/>
      <c r="I19" s="43"/>
      <c r="J19" s="44"/>
      <c r="K19" s="45"/>
    </row>
    <row r="20" spans="1:11" ht="37" customHeight="1">
      <c r="A20" s="111"/>
      <c r="B20" s="113"/>
      <c r="C20" s="57" t="s">
        <v>81</v>
      </c>
      <c r="D20" s="58">
        <v>6</v>
      </c>
      <c r="E20" s="47" t="s">
        <v>82</v>
      </c>
      <c r="F20" s="66"/>
      <c r="G20" s="69"/>
      <c r="H20" s="109"/>
      <c r="I20" s="43"/>
      <c r="J20" s="44"/>
      <c r="K20" s="45"/>
    </row>
    <row r="21" spans="1:11" ht="39.5" customHeight="1">
      <c r="A21" s="111"/>
      <c r="B21" s="113"/>
      <c r="C21" s="57" t="s">
        <v>83</v>
      </c>
      <c r="D21" s="58">
        <v>2</v>
      </c>
      <c r="E21" s="47" t="s">
        <v>84</v>
      </c>
      <c r="F21" s="66"/>
      <c r="G21" s="69"/>
      <c r="H21" s="109"/>
      <c r="I21" s="43"/>
      <c r="J21" s="44"/>
      <c r="K21" s="45"/>
    </row>
    <row r="22" spans="1:11" ht="23.5" customHeight="1">
      <c r="A22" s="111"/>
      <c r="B22" s="113"/>
      <c r="C22" s="57" t="s">
        <v>85</v>
      </c>
      <c r="D22" s="58">
        <v>2</v>
      </c>
      <c r="E22" s="48" t="s">
        <v>86</v>
      </c>
      <c r="F22" s="66"/>
      <c r="G22" s="69"/>
      <c r="H22" s="109"/>
      <c r="I22" s="43"/>
      <c r="J22" s="44"/>
      <c r="K22" s="45"/>
    </row>
    <row r="23" spans="1:11" ht="32" customHeight="1">
      <c r="A23" s="111"/>
      <c r="B23" s="113"/>
      <c r="C23" s="57" t="s">
        <v>87</v>
      </c>
      <c r="D23" s="58">
        <v>2</v>
      </c>
      <c r="E23" s="48" t="s">
        <v>88</v>
      </c>
      <c r="F23" s="66"/>
      <c r="G23" s="69"/>
      <c r="H23" s="109"/>
      <c r="I23" s="43"/>
      <c r="J23" s="44"/>
      <c r="K23" s="45"/>
    </row>
    <row r="24" spans="1:11" ht="36" customHeight="1">
      <c r="A24" s="111"/>
      <c r="B24" s="114"/>
      <c r="C24" s="57" t="s">
        <v>89</v>
      </c>
      <c r="D24" s="58">
        <v>4</v>
      </c>
      <c r="E24" s="49" t="s">
        <v>90</v>
      </c>
      <c r="F24" s="67"/>
      <c r="G24" s="70"/>
      <c r="H24" s="109"/>
      <c r="I24" s="43"/>
      <c r="J24" s="44"/>
      <c r="K24" s="45"/>
    </row>
    <row r="25" spans="1:11" ht="45.5" customHeight="1">
      <c r="A25" s="111"/>
      <c r="B25" s="38">
        <v>6</v>
      </c>
      <c r="C25" s="61" t="s">
        <v>93</v>
      </c>
      <c r="D25" s="62"/>
      <c r="E25" s="50" t="s">
        <v>91</v>
      </c>
      <c r="F25" s="51" t="s">
        <v>52</v>
      </c>
      <c r="G25" s="52">
        <v>50</v>
      </c>
      <c r="H25" s="109"/>
      <c r="I25" s="43"/>
      <c r="J25" s="44"/>
      <c r="K25" s="45"/>
    </row>
    <row r="26" spans="1:11" ht="45.5" customHeight="1">
      <c r="A26" s="111"/>
      <c r="B26" s="38">
        <v>7</v>
      </c>
      <c r="C26" s="61" t="s">
        <v>94</v>
      </c>
      <c r="D26" s="62"/>
      <c r="E26" s="50" t="s">
        <v>107</v>
      </c>
      <c r="F26" s="51" t="s">
        <v>52</v>
      </c>
      <c r="G26" s="52">
        <v>50</v>
      </c>
      <c r="H26" s="109"/>
      <c r="I26" s="43"/>
      <c r="J26" s="44"/>
      <c r="K26" s="45"/>
    </row>
    <row r="27" spans="1:11" ht="45.5" customHeight="1">
      <c r="A27" s="111"/>
      <c r="B27" s="38">
        <v>8</v>
      </c>
      <c r="C27" s="61" t="s">
        <v>95</v>
      </c>
      <c r="D27" s="62"/>
      <c r="E27" s="50" t="s">
        <v>108</v>
      </c>
      <c r="F27" s="51" t="s">
        <v>52</v>
      </c>
      <c r="G27" s="52">
        <v>100</v>
      </c>
      <c r="H27" s="109"/>
      <c r="I27" s="43"/>
      <c r="J27" s="44"/>
      <c r="K27" s="45"/>
    </row>
    <row r="28" spans="1:11" ht="45.5" customHeight="1">
      <c r="A28" s="111"/>
      <c r="B28" s="38">
        <v>9</v>
      </c>
      <c r="C28" s="61" t="s">
        <v>96</v>
      </c>
      <c r="D28" s="62"/>
      <c r="E28" s="50" t="s">
        <v>109</v>
      </c>
      <c r="F28" s="51" t="s">
        <v>52</v>
      </c>
      <c r="G28" s="52">
        <v>100</v>
      </c>
      <c r="H28" s="109"/>
      <c r="I28" s="43"/>
      <c r="J28" s="44"/>
      <c r="K28" s="45"/>
    </row>
    <row r="29" spans="1:11" ht="45.5" customHeight="1">
      <c r="A29" s="111"/>
      <c r="B29" s="38">
        <v>10</v>
      </c>
      <c r="C29" s="61" t="s">
        <v>97</v>
      </c>
      <c r="D29" s="62"/>
      <c r="E29" s="50" t="s">
        <v>110</v>
      </c>
      <c r="F29" s="51" t="s">
        <v>52</v>
      </c>
      <c r="G29" s="52">
        <v>200</v>
      </c>
      <c r="H29" s="109"/>
      <c r="I29" s="43"/>
      <c r="J29" s="44"/>
      <c r="K29" s="45"/>
    </row>
    <row r="30" spans="1:11" ht="45.5" customHeight="1">
      <c r="A30" s="111"/>
      <c r="B30" s="38">
        <v>11</v>
      </c>
      <c r="C30" s="61" t="s">
        <v>98</v>
      </c>
      <c r="D30" s="62"/>
      <c r="E30" s="50" t="s">
        <v>111</v>
      </c>
      <c r="F30" s="51" t="s">
        <v>52</v>
      </c>
      <c r="G30" s="52">
        <v>200</v>
      </c>
      <c r="H30" s="109"/>
      <c r="I30" s="43"/>
      <c r="J30" s="44"/>
      <c r="K30" s="45"/>
    </row>
    <row r="31" spans="1:11" ht="45.5" customHeight="1">
      <c r="A31" s="111"/>
      <c r="B31" s="38">
        <v>12</v>
      </c>
      <c r="C31" s="63" t="s">
        <v>99</v>
      </c>
      <c r="D31" s="64"/>
      <c r="E31" s="50" t="s">
        <v>112</v>
      </c>
      <c r="F31" s="51" t="s">
        <v>52</v>
      </c>
      <c r="G31" s="52">
        <v>60</v>
      </c>
      <c r="H31" s="109"/>
      <c r="I31" s="43"/>
      <c r="J31" s="44"/>
      <c r="K31" s="45"/>
    </row>
    <row r="32" spans="1:11" ht="49.5" customHeight="1">
      <c r="A32" s="111"/>
      <c r="B32" s="38">
        <v>13</v>
      </c>
      <c r="C32" s="61" t="s">
        <v>100</v>
      </c>
      <c r="D32" s="62"/>
      <c r="E32" s="50" t="s">
        <v>113</v>
      </c>
      <c r="F32" s="51" t="s">
        <v>52</v>
      </c>
      <c r="G32" s="52">
        <v>30</v>
      </c>
      <c r="H32" s="109"/>
      <c r="I32" s="43"/>
      <c r="J32" s="44"/>
      <c r="K32" s="45"/>
    </row>
    <row r="33" spans="1:11" ht="41.5" customHeight="1">
      <c r="A33" s="111"/>
      <c r="B33" s="38">
        <v>14</v>
      </c>
      <c r="C33" s="61" t="s">
        <v>101</v>
      </c>
      <c r="D33" s="62"/>
      <c r="E33" s="50" t="s">
        <v>114</v>
      </c>
      <c r="F33" s="51" t="s">
        <v>52</v>
      </c>
      <c r="G33" s="52">
        <v>10</v>
      </c>
      <c r="H33" s="109"/>
      <c r="I33" s="43"/>
      <c r="J33" s="44"/>
      <c r="K33" s="45"/>
    </row>
    <row r="34" spans="1:11" ht="49.5" customHeight="1">
      <c r="A34" s="111"/>
      <c r="B34" s="38">
        <v>15</v>
      </c>
      <c r="C34" s="61" t="s">
        <v>102</v>
      </c>
      <c r="D34" s="62"/>
      <c r="E34" s="50" t="s">
        <v>115</v>
      </c>
      <c r="F34" s="51" t="s">
        <v>52</v>
      </c>
      <c r="G34" s="52">
        <v>10</v>
      </c>
      <c r="H34" s="109"/>
      <c r="I34" s="43"/>
      <c r="J34" s="44"/>
      <c r="K34" s="45"/>
    </row>
    <row r="35" spans="1:11" ht="36.5" customHeight="1">
      <c r="A35" s="111"/>
      <c r="B35" s="38">
        <v>16</v>
      </c>
      <c r="C35" s="61" t="s">
        <v>103</v>
      </c>
      <c r="D35" s="62"/>
      <c r="E35" s="53" t="s">
        <v>116</v>
      </c>
      <c r="F35" s="51" t="s">
        <v>52</v>
      </c>
      <c r="G35" s="52">
        <v>8</v>
      </c>
      <c r="H35" s="109"/>
      <c r="I35" s="43"/>
      <c r="J35" s="44"/>
      <c r="K35" s="45"/>
    </row>
    <row r="36" spans="1:11" ht="45" customHeight="1">
      <c r="A36" s="111"/>
      <c r="B36" s="38">
        <v>17</v>
      </c>
      <c r="C36" s="61" t="s">
        <v>104</v>
      </c>
      <c r="D36" s="62"/>
      <c r="E36" s="53" t="s">
        <v>117</v>
      </c>
      <c r="F36" s="51" t="s">
        <v>52</v>
      </c>
      <c r="G36" s="52">
        <v>50</v>
      </c>
      <c r="H36" s="109"/>
      <c r="I36" s="43"/>
      <c r="J36" s="44"/>
      <c r="K36" s="45"/>
    </row>
    <row r="37" spans="1:11" ht="46" customHeight="1">
      <c r="A37" s="111"/>
      <c r="B37" s="38">
        <v>18</v>
      </c>
      <c r="C37" s="61" t="s">
        <v>105</v>
      </c>
      <c r="D37" s="62"/>
      <c r="E37" s="53" t="s">
        <v>118</v>
      </c>
      <c r="F37" s="51" t="s">
        <v>52</v>
      </c>
      <c r="G37" s="52">
        <v>50</v>
      </c>
      <c r="H37" s="109"/>
      <c r="I37" s="43"/>
      <c r="J37" s="44"/>
      <c r="K37" s="45"/>
    </row>
    <row r="38" spans="1:11" ht="43.5" customHeight="1" thickBot="1">
      <c r="A38" s="111"/>
      <c r="B38" s="38">
        <v>19</v>
      </c>
      <c r="C38" s="59" t="s">
        <v>106</v>
      </c>
      <c r="D38" s="60"/>
      <c r="E38" s="54" t="s">
        <v>119</v>
      </c>
      <c r="F38" s="55" t="s">
        <v>52</v>
      </c>
      <c r="G38" s="56">
        <v>12</v>
      </c>
      <c r="H38" s="109"/>
      <c r="I38" s="43"/>
      <c r="J38" s="44"/>
      <c r="K38" s="45"/>
    </row>
    <row r="39" spans="1:11" ht="27.5" customHeight="1">
      <c r="A39" s="14"/>
      <c r="B39" s="92" t="s">
        <v>1</v>
      </c>
      <c r="C39" s="93"/>
      <c r="D39" s="93"/>
      <c r="E39" s="93"/>
      <c r="F39" s="93"/>
      <c r="G39" s="94"/>
      <c r="H39" s="92" t="s">
        <v>2</v>
      </c>
      <c r="I39" s="93"/>
      <c r="J39" s="93"/>
      <c r="K39" s="94"/>
    </row>
    <row r="40" spans="1:11" ht="46.5" customHeight="1">
      <c r="A40" s="14"/>
      <c r="B40" s="95" t="s">
        <v>17</v>
      </c>
      <c r="C40" s="96"/>
      <c r="D40" s="80" t="s">
        <v>18</v>
      </c>
      <c r="E40" s="81"/>
      <c r="F40" s="81"/>
      <c r="G40" s="82"/>
      <c r="H40" s="12" t="s">
        <v>19</v>
      </c>
      <c r="I40" s="80"/>
      <c r="J40" s="81"/>
      <c r="K40" s="82"/>
    </row>
    <row r="41" spans="1:11" ht="46.5" customHeight="1">
      <c r="A41" s="14"/>
      <c r="B41" s="86" t="s">
        <v>20</v>
      </c>
      <c r="C41" s="87"/>
      <c r="D41" s="80" t="s">
        <v>21</v>
      </c>
      <c r="E41" s="81"/>
      <c r="F41" s="81"/>
      <c r="G41" s="82"/>
      <c r="H41" s="12" t="s">
        <v>22</v>
      </c>
      <c r="I41" s="80"/>
      <c r="J41" s="81"/>
      <c r="K41" s="82"/>
    </row>
    <row r="42" spans="1:11" ht="31" customHeight="1">
      <c r="A42" s="14"/>
      <c r="B42" s="86" t="s">
        <v>23</v>
      </c>
      <c r="C42" s="87"/>
      <c r="D42" s="80" t="s">
        <v>123</v>
      </c>
      <c r="E42" s="81"/>
      <c r="F42" s="81"/>
      <c r="G42" s="82"/>
      <c r="H42" s="12" t="s">
        <v>24</v>
      </c>
      <c r="I42" s="80"/>
      <c r="J42" s="81"/>
      <c r="K42" s="82"/>
    </row>
    <row r="43" spans="1:11" ht="31.5" customHeight="1" thickBot="1">
      <c r="A43" s="14"/>
      <c r="B43" s="88" t="s">
        <v>25</v>
      </c>
      <c r="C43" s="89"/>
      <c r="D43" s="83" t="s">
        <v>26</v>
      </c>
      <c r="E43" s="84"/>
      <c r="F43" s="84"/>
      <c r="G43" s="85"/>
      <c r="H43" s="12" t="s">
        <v>27</v>
      </c>
      <c r="I43" s="80"/>
      <c r="J43" s="81"/>
      <c r="K43" s="82"/>
    </row>
    <row r="44" spans="1:11" ht="45" customHeight="1">
      <c r="A44" s="14"/>
      <c r="B44" s="71" t="s">
        <v>120</v>
      </c>
      <c r="C44" s="72"/>
      <c r="D44" s="72"/>
      <c r="E44" s="72"/>
      <c r="F44" s="72"/>
      <c r="G44" s="73"/>
      <c r="H44" s="10" t="s">
        <v>28</v>
      </c>
      <c r="I44" s="80"/>
      <c r="J44" s="81"/>
      <c r="K44" s="82"/>
    </row>
    <row r="45" spans="1:11" ht="39" customHeight="1">
      <c r="A45" s="14"/>
      <c r="B45" s="74"/>
      <c r="C45" s="75"/>
      <c r="D45" s="75"/>
      <c r="E45" s="75"/>
      <c r="F45" s="75"/>
      <c r="G45" s="76"/>
      <c r="H45" s="10" t="s">
        <v>29</v>
      </c>
      <c r="I45" s="80"/>
      <c r="J45" s="81"/>
      <c r="K45" s="82"/>
    </row>
    <row r="46" spans="1:11" ht="28.5" customHeight="1">
      <c r="A46" s="14"/>
      <c r="B46" s="74"/>
      <c r="C46" s="75"/>
      <c r="D46" s="75"/>
      <c r="E46" s="75"/>
      <c r="F46" s="75"/>
      <c r="G46" s="76"/>
      <c r="H46" s="10" t="s">
        <v>30</v>
      </c>
      <c r="I46" s="17"/>
      <c r="J46" s="11" t="s">
        <v>31</v>
      </c>
      <c r="K46" s="18"/>
    </row>
    <row r="47" spans="1:11" ht="26.5" customHeight="1">
      <c r="A47" s="14"/>
      <c r="B47" s="74"/>
      <c r="C47" s="75"/>
      <c r="D47" s="75"/>
      <c r="E47" s="75"/>
      <c r="F47" s="75"/>
      <c r="G47" s="76"/>
      <c r="H47" s="10" t="s">
        <v>32</v>
      </c>
      <c r="I47" s="17"/>
      <c r="J47" s="11" t="s">
        <v>33</v>
      </c>
      <c r="K47" s="18"/>
    </row>
    <row r="48" spans="1:11" ht="69" customHeight="1">
      <c r="A48" s="14"/>
      <c r="B48" s="74"/>
      <c r="C48" s="75"/>
      <c r="D48" s="75"/>
      <c r="E48" s="75"/>
      <c r="F48" s="75"/>
      <c r="G48" s="76"/>
      <c r="H48" s="10" t="s">
        <v>34</v>
      </c>
      <c r="I48" s="80"/>
      <c r="J48" s="81"/>
      <c r="K48" s="82"/>
    </row>
    <row r="49" spans="1:11" ht="14.5">
      <c r="A49" s="14"/>
      <c r="B49" s="74"/>
      <c r="C49" s="75"/>
      <c r="D49" s="75"/>
      <c r="E49" s="75"/>
      <c r="F49" s="75"/>
      <c r="G49" s="76"/>
      <c r="H49" s="10" t="s">
        <v>35</v>
      </c>
      <c r="I49" s="80"/>
      <c r="J49" s="81"/>
      <c r="K49" s="82"/>
    </row>
    <row r="50" spans="1:11" ht="14.5">
      <c r="A50" s="14"/>
      <c r="B50" s="74"/>
      <c r="C50" s="75"/>
      <c r="D50" s="75"/>
      <c r="E50" s="75"/>
      <c r="F50" s="75"/>
      <c r="G50" s="76"/>
      <c r="H50" s="10" t="s">
        <v>36</v>
      </c>
      <c r="I50" s="80"/>
      <c r="J50" s="81"/>
      <c r="K50" s="82"/>
    </row>
    <row r="51" spans="1:11" ht="31.5" customHeight="1" thickBot="1">
      <c r="A51" s="14"/>
      <c r="B51" s="77"/>
      <c r="C51" s="78"/>
      <c r="D51" s="78"/>
      <c r="E51" s="78"/>
      <c r="F51" s="78"/>
      <c r="G51" s="79"/>
      <c r="H51" s="13" t="s">
        <v>37</v>
      </c>
      <c r="I51" s="83"/>
      <c r="J51" s="84"/>
      <c r="K51" s="85"/>
    </row>
  </sheetData>
  <protectedRanges>
    <protectedRange sqref="D1:E1 B44 I46:I47 K46:K47 I48:K51 I40:K45 G40:G43 D40:E43 G6:G38 J6:K38" name="Område1"/>
    <protectedRange sqref="C5:E38" name="Område1_1"/>
    <protectedRange sqref="F1 F39:F40" name="Område1_3"/>
    <protectedRange sqref="F5:F38" name="Område1_1_2"/>
  </protectedRanges>
  <autoFilter ref="B3:L38" xr:uid="{00000000-0009-0000-0000-000000000000}">
    <filterColumn colId="6" showButton="0"/>
  </autoFilter>
  <sortState xmlns:xlrd2="http://schemas.microsoft.com/office/spreadsheetml/2017/richdata2" ref="C6:C38">
    <sortCondition ref="C6:C38"/>
  </sortState>
  <mergeCells count="45">
    <mergeCell ref="D1:J1"/>
    <mergeCell ref="B41:C41"/>
    <mergeCell ref="D41:G41"/>
    <mergeCell ref="I41:K41"/>
    <mergeCell ref="B39:G39"/>
    <mergeCell ref="H39:K39"/>
    <mergeCell ref="B40:C40"/>
    <mergeCell ref="D40:G40"/>
    <mergeCell ref="I40:K40"/>
    <mergeCell ref="H2:K2"/>
    <mergeCell ref="I4:K4"/>
    <mergeCell ref="A2:G2"/>
    <mergeCell ref="B4:G4"/>
    <mergeCell ref="H4:H38"/>
    <mergeCell ref="A4:A38"/>
    <mergeCell ref="B9:B24"/>
    <mergeCell ref="B42:C42"/>
    <mergeCell ref="D42:G42"/>
    <mergeCell ref="I42:K42"/>
    <mergeCell ref="B43:C43"/>
    <mergeCell ref="D43:G43"/>
    <mergeCell ref="I43:K43"/>
    <mergeCell ref="B44:G51"/>
    <mergeCell ref="I44:K44"/>
    <mergeCell ref="I45:K45"/>
    <mergeCell ref="I48:K48"/>
    <mergeCell ref="I49:K49"/>
    <mergeCell ref="I50:K50"/>
    <mergeCell ref="I51:K51"/>
    <mergeCell ref="F9:F24"/>
    <mergeCell ref="G9:G24"/>
    <mergeCell ref="C25:D25"/>
    <mergeCell ref="C26:D26"/>
    <mergeCell ref="C27:D27"/>
    <mergeCell ref="C28:D28"/>
    <mergeCell ref="C29:D29"/>
    <mergeCell ref="C30:D30"/>
    <mergeCell ref="C31:D31"/>
    <mergeCell ref="C32:D32"/>
    <mergeCell ref="C38:D38"/>
    <mergeCell ref="C33:D33"/>
    <mergeCell ref="C34:D34"/>
    <mergeCell ref="C35:D35"/>
    <mergeCell ref="C36:D36"/>
    <mergeCell ref="C37:D37"/>
  </mergeCells>
  <printOptions horizontalCentered="1"/>
  <pageMargins left="0.43307086614173229" right="0.43307086614173229" top="0.51181102362204722" bottom="0.51181102362204722" header="0.31496062992125984" footer="0.31496062992125984"/>
  <pageSetup paperSize="9" scale="54" fitToHeight="0" orientation="landscape" r:id="rId1"/>
  <headerFooter>
    <oddHeader>&amp;C&amp;18Annex A.1 - DRC TECHNICAL BID FORM FOR GOODS</oddHeader>
    <oddFooter>&amp;LCT PROCUREMENT 06_and 37_ANNEX A - DRC Bid Form for GOODS 
Date: 01-01-2018 •  Valid from: 01-01-2018&amp;CPage &amp;P of &amp;N</oddFooter>
  </headerFooter>
  <rowBreaks count="1" manualBreakCount="1">
    <brk id="35" min="1" max="10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K54"/>
  <sheetViews>
    <sheetView view="pageBreakPreview" topLeftCell="B20" zoomScale="89" zoomScaleNormal="89" zoomScaleSheetLayoutView="89" workbookViewId="0">
      <selection activeCell="D10" sqref="D10"/>
    </sheetView>
  </sheetViews>
  <sheetFormatPr defaultColWidth="8.81640625" defaultRowHeight="13"/>
  <cols>
    <col min="1" max="1" width="0" style="2" hidden="1" customWidth="1"/>
    <col min="2" max="2" width="8.453125" style="2" customWidth="1"/>
    <col min="3" max="3" width="38" style="2" customWidth="1"/>
    <col min="4" max="4" width="47.7265625" style="2" customWidth="1"/>
    <col min="5" max="5" width="38.26953125" style="2" customWidth="1"/>
    <col min="6" max="6" width="9.1796875" style="2" customWidth="1"/>
    <col min="7" max="7" width="12" style="2" customWidth="1"/>
    <col min="8" max="8" width="14.81640625" style="2" customWidth="1"/>
    <col min="9" max="9" width="20.453125" style="2" customWidth="1"/>
    <col min="10" max="10" width="22.81640625" style="2" customWidth="1"/>
    <col min="11" max="11" width="21.1796875" style="2" customWidth="1"/>
    <col min="12" max="16384" width="8.81640625" style="2"/>
  </cols>
  <sheetData>
    <row r="2" spans="1:11" ht="61" customHeight="1">
      <c r="A2" s="6"/>
      <c r="B2" s="20"/>
      <c r="C2" s="21"/>
      <c r="D2" s="121" t="str">
        <f>'Annex A.1 Bid Form (Technical) '!D1:J1</f>
        <v>Annex A1.  ITB-SDN-PZU-26-003-Hand pump repair kit-LOT  04 North Darfur-Golo</v>
      </c>
      <c r="E2" s="121"/>
      <c r="F2" s="121"/>
      <c r="G2" s="121"/>
      <c r="H2" s="121"/>
      <c r="I2" s="121"/>
      <c r="J2" s="121"/>
      <c r="K2" s="9" t="s">
        <v>38</v>
      </c>
    </row>
    <row r="3" spans="1:11" ht="26.15" customHeight="1">
      <c r="A3" s="6"/>
      <c r="B3" s="122" t="s">
        <v>1</v>
      </c>
      <c r="C3" s="122"/>
      <c r="D3" s="122"/>
      <c r="E3" s="122"/>
      <c r="F3" s="122"/>
      <c r="G3" s="122"/>
      <c r="H3" s="122" t="s">
        <v>2</v>
      </c>
      <c r="I3" s="122"/>
      <c r="J3" s="122"/>
      <c r="K3" s="122"/>
    </row>
    <row r="4" spans="1:11" ht="62.15" customHeight="1">
      <c r="A4" s="6" t="s">
        <v>39</v>
      </c>
      <c r="B4" s="7" t="str">
        <f>'Annex A.1 Bid Form (Technical) '!B3</f>
        <v>Item #</v>
      </c>
      <c r="C4" s="7" t="str">
        <f>'Annex A.1 Bid Form (Technical) '!C3</f>
        <v>Item/Milestone Required</v>
      </c>
      <c r="D4" s="7" t="str">
        <f>'Annex A.1 Bid Form (Technical) '!D3</f>
        <v>Specification</v>
      </c>
      <c r="E4" s="7" t="str">
        <f>'Annex A.1 Bid Form (Technical) '!E3</f>
        <v>التوصيف</v>
      </c>
      <c r="F4" s="7" t="str">
        <f>'Annex A.1 Bid Form (Technical) '!F3</f>
        <v>Unit</v>
      </c>
      <c r="G4" s="7" t="str">
        <f>'Annex A.1 Bid Form (Technical) '!G3</f>
        <v xml:space="preserve">Estimated Quantity </v>
      </c>
      <c r="H4" s="7" t="str">
        <f>'Annex A.1 Bid Form (Technical) '!H3</f>
        <v xml:space="preserve">Item/Milestone offered </v>
      </c>
      <c r="I4" s="7" t="s">
        <v>13</v>
      </c>
      <c r="J4" s="7" t="s">
        <v>40</v>
      </c>
      <c r="K4" s="7" t="s">
        <v>41</v>
      </c>
    </row>
    <row r="5" spans="1:11" ht="30" customHeight="1">
      <c r="A5" s="6"/>
      <c r="B5" s="124" t="str">
        <f>'Annex A.1 Bid Form (Technical) '!B4:G4</f>
        <v>LOT (4)
Supply and delivery of Hand pump repair kit In  North Darfur-Golo</v>
      </c>
      <c r="C5" s="124"/>
      <c r="D5" s="124"/>
      <c r="E5" s="124" t="e" cm="1">
        <f t="array" ref="E5">'Annex A.1 Bid Form (Technical) '!D</f>
        <v>#NAME?</v>
      </c>
      <c r="F5" s="124"/>
      <c r="G5" s="124"/>
      <c r="H5" s="125">
        <f>'Annex A.1 Bid Form (Technical) '!H4:H38</f>
        <v>0</v>
      </c>
      <c r="I5" s="124" t="s">
        <v>16</v>
      </c>
      <c r="J5" s="124"/>
      <c r="K5" s="124"/>
    </row>
    <row r="6" spans="1:11" s="19" customFormat="1" ht="34" customHeight="1">
      <c r="A6" s="115"/>
      <c r="B6" s="3">
        <f>'Annex A.1 Bid Form (Technical) '!B5</f>
        <v>1</v>
      </c>
      <c r="C6" s="3" t="str">
        <f>'Annex A.1 Bid Form (Technical) '!C5</f>
        <v>Supply of 3m length pipe 1 ¼ “ galvanize</v>
      </c>
      <c r="D6" s="3"/>
      <c r="E6" s="3" t="str">
        <f>'Annex A.1 Bid Form (Technical) '!E5</f>
        <v>بوصة 1¼ ماسورة</v>
      </c>
      <c r="F6" s="3" t="str">
        <f>'Annex A.1 Bid Form (Technical) '!F5</f>
        <v>Each</v>
      </c>
      <c r="G6" s="3">
        <f>'Annex A.1 Bid Form (Technical) '!G5</f>
        <v>500</v>
      </c>
      <c r="H6" s="125"/>
      <c r="I6" s="8"/>
      <c r="J6" s="8"/>
      <c r="K6" s="8"/>
    </row>
    <row r="7" spans="1:11" s="19" customFormat="1" ht="25.5" customHeight="1">
      <c r="A7" s="116"/>
      <c r="B7" s="3">
        <f>'Annex A.1 Bid Form (Technical) '!B6</f>
        <v>2</v>
      </c>
      <c r="C7" s="3" t="str">
        <f>'Annex A.1 Bid Form (Technical) '!C6</f>
        <v xml:space="preserve">Supply Connecting Rod  ⅜”  3m length </v>
      </c>
      <c r="D7" s="3"/>
      <c r="E7" s="3" t="str">
        <f>'Annex A.1 Bid Form (Technical) '!E6</f>
        <v>سيخ مضخة</v>
      </c>
      <c r="F7" s="3" t="str">
        <f>'Annex A.1 Bid Form (Technical) '!F6</f>
        <v>Each</v>
      </c>
      <c r="G7" s="3">
        <f>'Annex A.1 Bid Form (Technical) '!G6</f>
        <v>500</v>
      </c>
      <c r="H7" s="125"/>
      <c r="I7" s="8"/>
      <c r="J7" s="8"/>
      <c r="K7" s="8"/>
    </row>
    <row r="8" spans="1:11" s="19" customFormat="1" ht="35" customHeight="1">
      <c r="A8" s="116"/>
      <c r="B8" s="3">
        <f>'Annex A.1 Bid Form (Technical) '!B7</f>
        <v>3</v>
      </c>
      <c r="C8" s="3" t="str">
        <f>'Annex A.1 Bid Form (Technical) '!C7</f>
        <v>hand pump bodies</v>
      </c>
      <c r="D8" s="3"/>
      <c r="E8" s="3" t="str">
        <f>'Annex A.1 Bid Form (Technical) '!E7</f>
        <v>جسم مضخة</v>
      </c>
      <c r="F8" s="3" t="str">
        <f>'Annex A.1 Bid Form (Technical) '!F7</f>
        <v>Each</v>
      </c>
      <c r="G8" s="3">
        <f>'Annex A.1 Bid Form (Technical) '!G7</f>
        <v>50</v>
      </c>
      <c r="H8" s="125"/>
      <c r="I8" s="8"/>
      <c r="J8" s="8"/>
      <c r="K8" s="8"/>
    </row>
    <row r="9" spans="1:11" s="19" customFormat="1" ht="32" customHeight="1">
      <c r="A9" s="116"/>
      <c r="B9" s="3">
        <f>'Annex A.1 Bid Form (Technical) '!B8</f>
        <v>4</v>
      </c>
      <c r="C9" s="3" t="str">
        <f>'Annex A.1 Bid Form (Technical) '!C8</f>
        <v>hand pump heads assembly</v>
      </c>
      <c r="D9" s="3"/>
      <c r="E9" s="3" t="str">
        <f>'Annex A.1 Bid Form (Technical) '!E8</f>
        <v>جسم مضخة</v>
      </c>
      <c r="F9" s="3" t="str">
        <f>'Annex A.1 Bid Form (Technical) '!F8</f>
        <v>complete set</v>
      </c>
      <c r="G9" s="3">
        <f>'Annex A.1 Bid Form (Technical) '!G8</f>
        <v>50</v>
      </c>
      <c r="H9" s="125"/>
      <c r="I9" s="8"/>
      <c r="J9" s="8"/>
      <c r="K9" s="8"/>
    </row>
    <row r="10" spans="1:11" s="19" customFormat="1" ht="31" customHeight="1">
      <c r="A10" s="116"/>
      <c r="B10" s="126">
        <f>'Annex A.1 Bid Form (Technical) '!B9</f>
        <v>5</v>
      </c>
      <c r="C10" s="3" t="str">
        <f>'Annex A.1 Bid Form (Technical) '!C9</f>
        <v>Hex bolt M12 x 1.75 x 40mm long</v>
      </c>
      <c r="D10" s="3">
        <f>'Annex A.1 Bid Form (Technical) '!D9</f>
        <v>8</v>
      </c>
      <c r="E10" s="3" t="str">
        <f>'Annex A.1 Bid Form (Technical) '!E9</f>
        <v>مسمار سداسي الرأس M12 × 1.75 × طول 40 مم</v>
      </c>
      <c r="F10" s="129" t="str">
        <f>'Annex A.1 Bid Form (Technical) '!F9</f>
        <v xml:space="preserve">  Kit</v>
      </c>
      <c r="G10" s="132">
        <f>'Annex A.1 Bid Form (Technical) '!G9</f>
        <v>120</v>
      </c>
      <c r="H10" s="125"/>
      <c r="I10" s="8"/>
      <c r="J10" s="8"/>
      <c r="K10" s="8"/>
    </row>
    <row r="11" spans="1:11" s="19" customFormat="1" ht="30.5" customHeight="1">
      <c r="A11" s="116"/>
      <c r="B11" s="127"/>
      <c r="C11" s="3" t="str">
        <f>'Annex A.1 Bid Form (Technical) '!C10</f>
        <v xml:space="preserve">Hex nut M12 x 1.75 </v>
      </c>
      <c r="D11" s="3">
        <f>'Annex A.1 Bid Form (Technical) '!D10</f>
        <v>18</v>
      </c>
      <c r="E11" s="3" t="str">
        <f>'Annex A.1 Bid Form (Technical) '!E10</f>
        <v>صامولة سداسية M12 × 1.75</v>
      </c>
      <c r="F11" s="130"/>
      <c r="G11" s="133"/>
      <c r="H11" s="125"/>
      <c r="I11" s="8"/>
      <c r="J11" s="8"/>
      <c r="K11" s="8"/>
    </row>
    <row r="12" spans="1:11" s="19" customFormat="1" ht="29" customHeight="1">
      <c r="A12" s="116"/>
      <c r="B12" s="127"/>
      <c r="C12" s="3" t="str">
        <f>'Annex A.1 Bid Form (Technical) '!C11</f>
        <v>High Tensile bolt M10 x 1.5 x 40mm long</v>
      </c>
      <c r="D12" s="3">
        <f>'Annex A.1 Bid Form (Technical) '!D11</f>
        <v>1</v>
      </c>
      <c r="E12" s="3" t="str">
        <f>'Annex A.1 Bid Form (Technical) '!E11</f>
        <v>مسمار عالي الشد M10 × 1.5 × طول 40 مم</v>
      </c>
      <c r="F12" s="130"/>
      <c r="G12" s="133"/>
      <c r="H12" s="125"/>
      <c r="I12" s="8"/>
      <c r="J12" s="8"/>
      <c r="K12" s="8"/>
    </row>
    <row r="13" spans="1:11" s="19" customFormat="1" ht="25" customHeight="1">
      <c r="A13" s="116"/>
      <c r="B13" s="127"/>
      <c r="C13" s="3" t="str">
        <f>'Annex A.1 Bid Form (Technical) '!C12</f>
        <v>Nyloc nut M10 x 1.5mm</v>
      </c>
      <c r="D13" s="3">
        <f>'Annex A.1 Bid Form (Technical) '!D12</f>
        <v>2</v>
      </c>
      <c r="E13" s="3" t="str">
        <f>'Annex A.1 Bid Form (Technical) '!E12</f>
        <v>صامولة نايلوك M10 × 1.5 مم</v>
      </c>
      <c r="F13" s="130"/>
      <c r="G13" s="133"/>
      <c r="H13" s="125"/>
      <c r="I13" s="8"/>
      <c r="J13" s="8"/>
      <c r="K13" s="8"/>
    </row>
    <row r="14" spans="1:11" s="19" customFormat="1" ht="30.5" customHeight="1">
      <c r="A14" s="116"/>
      <c r="B14" s="127"/>
      <c r="C14" s="3" t="str">
        <f>'Annex A.1 Bid Form (Technical) '!C13</f>
        <v>Handle axle (s/s)</v>
      </c>
      <c r="D14" s="3">
        <f>'Annex A.1 Bid Form (Technical) '!D13</f>
        <v>1</v>
      </c>
      <c r="E14" s="3" t="str">
        <f>'Annex A.1 Bid Form (Technical) '!E13</f>
        <v>محور المقبض (ستانلس ستيل)</v>
      </c>
      <c r="F14" s="130"/>
      <c r="G14" s="133"/>
      <c r="H14" s="125"/>
      <c r="I14" s="8"/>
      <c r="J14" s="8"/>
      <c r="K14" s="8"/>
    </row>
    <row r="15" spans="1:11" s="19" customFormat="1" ht="30" customHeight="1">
      <c r="A15" s="116"/>
      <c r="B15" s="127"/>
      <c r="C15" s="3" t="str">
        <f>'Annex A.1 Bid Form (Technical) '!C14</f>
        <v>Washer 4mm thick for handle axle</v>
      </c>
      <c r="D15" s="3">
        <f>'Annex A.1 Bid Form (Technical) '!D14</f>
        <v>1</v>
      </c>
      <c r="E15" s="3" t="str">
        <f>'Annex A.1 Bid Form (Technical) '!E14</f>
        <v>وردة بسماكة 4 مم لمحور المقبض</v>
      </c>
      <c r="F15" s="130"/>
      <c r="G15" s="133"/>
      <c r="H15" s="125"/>
      <c r="I15" s="8"/>
      <c r="J15" s="8"/>
      <c r="K15" s="8"/>
    </row>
    <row r="16" spans="1:11" s="19" customFormat="1" ht="28.5" customHeight="1">
      <c r="A16" s="116"/>
      <c r="B16" s="127"/>
      <c r="C16" s="3" t="str">
        <f>'Annex A.1 Bid Form (Technical) '!C15</f>
        <v>Bearing No. 6204Z</v>
      </c>
      <c r="D16" s="3">
        <f>'Annex A.1 Bid Form (Technical) '!D15</f>
        <v>2</v>
      </c>
      <c r="E16" s="3" t="str">
        <f>'Annex A.1 Bid Form (Technical) '!E15</f>
        <v>بلي رقم 6204Z</v>
      </c>
      <c r="F16" s="130"/>
      <c r="G16" s="133"/>
      <c r="H16" s="125"/>
      <c r="I16" s="8"/>
      <c r="J16" s="8"/>
      <c r="K16" s="8"/>
    </row>
    <row r="17" spans="1:11" s="19" customFormat="1" ht="29" customHeight="1">
      <c r="A17" s="116"/>
      <c r="B17" s="127"/>
      <c r="C17" s="3" t="str">
        <f>'Annex A.1 Bid Form (Technical) '!C16</f>
        <v>Spacer</v>
      </c>
      <c r="D17" s="3">
        <f>'Annex A.1 Bid Form (Technical) '!D16</f>
        <v>1</v>
      </c>
      <c r="E17" s="3" t="str">
        <f>'Annex A.1 Bid Form (Technical) '!E16</f>
        <v>فاصل (سبيسر)</v>
      </c>
      <c r="F17" s="130"/>
      <c r="G17" s="133"/>
      <c r="H17" s="125"/>
      <c r="I17" s="8"/>
      <c r="J17" s="8"/>
      <c r="K17" s="8"/>
    </row>
    <row r="18" spans="1:11" s="19" customFormat="1" ht="30" customHeight="1">
      <c r="A18" s="116"/>
      <c r="B18" s="127"/>
      <c r="C18" s="3" t="str">
        <f>'Annex A.1 Bid Form (Technical) '!C17</f>
        <v>Chain with coupling</v>
      </c>
      <c r="D18" s="3">
        <f>'Annex A.1 Bid Form (Technical) '!D17</f>
        <v>1</v>
      </c>
      <c r="E18" s="3" t="str">
        <f>'Annex A.1 Bid Form (Technical) '!E17</f>
        <v>جنزير مع وصلة (قارنة)</v>
      </c>
      <c r="F18" s="130"/>
      <c r="G18" s="133"/>
      <c r="H18" s="125"/>
      <c r="I18" s="8"/>
      <c r="J18" s="8"/>
      <c r="K18" s="8"/>
    </row>
    <row r="19" spans="1:11" s="19" customFormat="1" ht="29" customHeight="1">
      <c r="A19" s="116"/>
      <c r="B19" s="127"/>
      <c r="C19" s="3" t="str">
        <f>'Annex A.1 Bid Form (Technical) '!C18</f>
        <v>Bolt for front cover M12 x 1.75 x 20mm long</v>
      </c>
      <c r="D19" s="3">
        <f>'Annex A.1 Bid Form (Technical) '!D18</f>
        <v>1</v>
      </c>
      <c r="E19" s="3" t="str">
        <f>'Annex A.1 Bid Form (Technical) '!E18</f>
        <v>مسمار غطاء أمامي M12 × 1.75 × طول 20 مم</v>
      </c>
      <c r="F19" s="130"/>
      <c r="G19" s="133"/>
      <c r="H19" s="125"/>
      <c r="I19" s="8"/>
      <c r="J19" s="8"/>
      <c r="K19" s="8"/>
    </row>
    <row r="20" spans="1:11" s="19" customFormat="1" ht="27" customHeight="1">
      <c r="A20" s="116"/>
      <c r="B20" s="127"/>
      <c r="C20" s="3" t="str">
        <f>'Annex A.1 Bid Form (Technical) '!C19</f>
        <v>Nitrile cup washers</v>
      </c>
      <c r="D20" s="3">
        <f>'Annex A.1 Bid Form (Technical) '!D19</f>
        <v>4</v>
      </c>
      <c r="E20" s="3" t="str">
        <f>'Annex A.1 Bid Form (Technical) '!E19</f>
        <v>وردات كوب من مطاط النيتريل</v>
      </c>
      <c r="F20" s="130"/>
      <c r="G20" s="133"/>
      <c r="H20" s="125"/>
      <c r="I20" s="8"/>
      <c r="J20" s="8"/>
      <c r="K20" s="8"/>
    </row>
    <row r="21" spans="1:11" s="19" customFormat="1" ht="27" customHeight="1">
      <c r="A21" s="116"/>
      <c r="B21" s="127"/>
      <c r="C21" s="3" t="str">
        <f>'Annex A.1 Bid Form (Technical) '!C20</f>
        <v>Nitrile sealing rings</v>
      </c>
      <c r="D21" s="3">
        <f>'Annex A.1 Bid Form (Technical) '!D20</f>
        <v>6</v>
      </c>
      <c r="E21" s="3" t="str">
        <f>'Annex A.1 Bid Form (Technical) '!E20</f>
        <v>حلقات إحكام (جوانات) من مطاط النيتريل</v>
      </c>
      <c r="F21" s="130"/>
      <c r="G21" s="133"/>
      <c r="H21" s="125"/>
      <c r="I21" s="8"/>
      <c r="J21" s="8"/>
      <c r="K21" s="8"/>
    </row>
    <row r="22" spans="1:11" s="19" customFormat="1" ht="30" customHeight="1">
      <c r="A22" s="116"/>
      <c r="B22" s="127"/>
      <c r="C22" s="3" t="str">
        <f>'Annex A.1 Bid Form (Technical) '!C21</f>
        <v>Rubber seating, big</v>
      </c>
      <c r="D22" s="3">
        <f>'Annex A.1 Bid Form (Technical) '!D21</f>
        <v>2</v>
      </c>
      <c r="E22" s="3" t="str">
        <f>'Annex A.1 Bid Form (Technical) '!E21</f>
        <v>قاعدة مطاطية كبيرة</v>
      </c>
      <c r="F22" s="130"/>
      <c r="G22" s="133"/>
      <c r="H22" s="125"/>
      <c r="I22" s="8"/>
      <c r="J22" s="8"/>
      <c r="K22" s="8"/>
    </row>
    <row r="23" spans="1:11" s="19" customFormat="1" ht="30" customHeight="1">
      <c r="A23" s="116"/>
      <c r="B23" s="127"/>
      <c r="C23" s="3" t="str">
        <f>'Annex A.1 Bid Form (Technical) '!C22</f>
        <v>Rubber seating, small</v>
      </c>
      <c r="D23" s="3">
        <f>'Annex A.1 Bid Form (Technical) '!D22</f>
        <v>2</v>
      </c>
      <c r="E23" s="3" t="str">
        <f>'Annex A.1 Bid Form (Technical) '!E22</f>
        <v>قاعدة مطاطية صغيرة</v>
      </c>
      <c r="F23" s="130"/>
      <c r="G23" s="133"/>
      <c r="H23" s="125"/>
      <c r="I23" s="8"/>
      <c r="J23" s="8"/>
      <c r="K23" s="8"/>
    </row>
    <row r="24" spans="1:11" s="19" customFormat="1" ht="32" customHeight="1">
      <c r="A24" s="116"/>
      <c r="B24" s="127"/>
      <c r="C24" s="3" t="str">
        <f>'Annex A.1 Bid Form (Technical) '!C23</f>
        <v>Hex coupling M12 x 1.75 x 50</v>
      </c>
      <c r="D24" s="3">
        <f>'Annex A.1 Bid Form (Technical) '!D23</f>
        <v>2</v>
      </c>
      <c r="E24" s="3" t="str">
        <f>'Annex A.1 Bid Form (Technical) '!E23</f>
        <v>وصلة سداسية M12 × 1.75 × طول 50 مم</v>
      </c>
      <c r="F24" s="130"/>
      <c r="G24" s="133"/>
      <c r="H24" s="125"/>
      <c r="I24" s="8"/>
      <c r="J24" s="8"/>
      <c r="K24" s="8"/>
    </row>
    <row r="25" spans="1:11" s="19" customFormat="1" ht="31.5" customHeight="1">
      <c r="A25" s="116"/>
      <c r="B25" s="128"/>
      <c r="C25" s="3" t="str">
        <f>'Annex A.1 Bid Form (Technical) '!C24</f>
        <v>Pipe sockets for 32mm NB pipe</v>
      </c>
      <c r="D25" s="3">
        <f>'Annex A.1 Bid Form (Technical) '!D24</f>
        <v>4</v>
      </c>
      <c r="E25" s="3" t="str">
        <f>'Annex A.1 Bid Form (Technical) '!E24</f>
        <v>وصلات أنابيب لماسورة 32 مم NB</v>
      </c>
      <c r="F25" s="131"/>
      <c r="G25" s="134"/>
      <c r="H25" s="125"/>
      <c r="I25" s="8"/>
      <c r="J25" s="8"/>
      <c r="K25" s="8"/>
    </row>
    <row r="26" spans="1:11" s="19" customFormat="1" ht="44" customHeight="1">
      <c r="A26" s="116"/>
      <c r="B26" s="3">
        <f>'Annex A.1 Bid Form (Technical) '!B25</f>
        <v>6</v>
      </c>
      <c r="C26" s="61" t="str" cm="1">
        <f t="array" ref="C26:D26">'Annex A.1 Bid Form (Technical) '!C25:D25</f>
        <v>head cover</v>
      </c>
      <c r="D26" s="62">
        <v>0</v>
      </c>
      <c r="E26" s="3" t="str">
        <f>'Annex A.1 Bid Form (Technical) '!E25</f>
        <v>غطاء الراس</v>
      </c>
      <c r="F26" s="3" t="str">
        <f>'Annex A.1 Bid Form (Technical) '!F25</f>
        <v>Each</v>
      </c>
      <c r="G26" s="3">
        <f>'Annex A.1 Bid Form (Technical) '!G25</f>
        <v>50</v>
      </c>
      <c r="H26" s="125"/>
      <c r="I26" s="8"/>
      <c r="J26" s="8"/>
      <c r="K26" s="8"/>
    </row>
    <row r="27" spans="1:11" s="19" customFormat="1" ht="48.5" customHeight="1">
      <c r="A27" s="116"/>
      <c r="B27" s="3">
        <f>'Annex A.1 Bid Form (Technical) '!B26</f>
        <v>7</v>
      </c>
      <c r="C27" s="61" t="str" cm="1">
        <f t="array" ref="C27:D27">'Annex A.1 Bid Form (Technical) '!C26:D26</f>
        <v>Bely</v>
      </c>
      <c r="D27" s="62">
        <v>0</v>
      </c>
      <c r="E27" s="3" t="str">
        <f>'Annex A.1 Bid Form (Technical) '!E26</f>
        <v>بلالى</v>
      </c>
      <c r="F27" s="3" t="str">
        <f>'Annex A.1 Bid Form (Technical) '!F26</f>
        <v>Each</v>
      </c>
      <c r="G27" s="3">
        <f>'Annex A.1 Bid Form (Technical) '!G26</f>
        <v>50</v>
      </c>
      <c r="H27" s="125"/>
      <c r="I27" s="8"/>
      <c r="J27" s="8"/>
      <c r="K27" s="8"/>
    </row>
    <row r="28" spans="1:11" s="19" customFormat="1" ht="48" customHeight="1">
      <c r="A28" s="116"/>
      <c r="B28" s="3">
        <f>'Annex A.1 Bid Form (Technical) '!B27</f>
        <v>8</v>
      </c>
      <c r="C28" s="61" t="str" cm="1">
        <f t="array" ref="C28:D28">'Annex A.1 Bid Form (Technical) '!C27:D27</f>
        <v>water tank assembly</v>
      </c>
      <c r="D28" s="62">
        <v>0</v>
      </c>
      <c r="E28" s="3" t="str">
        <f>'Annex A.1 Bid Form (Technical) '!E27</f>
        <v>حوض</v>
      </c>
      <c r="F28" s="3" t="str">
        <f>'Annex A.1 Bid Form (Technical) '!F27</f>
        <v>Each</v>
      </c>
      <c r="G28" s="3">
        <f>'Annex A.1 Bid Form (Technical) '!G27</f>
        <v>100</v>
      </c>
      <c r="H28" s="125"/>
      <c r="I28" s="8"/>
      <c r="J28" s="8"/>
      <c r="K28" s="8"/>
    </row>
    <row r="29" spans="1:11" s="19" customFormat="1" ht="27.5" customHeight="1">
      <c r="A29" s="116"/>
      <c r="B29" s="3">
        <f>'Annex A.1 Bid Form (Technical) '!B28</f>
        <v>9</v>
      </c>
      <c r="C29" s="61" t="str" cm="1">
        <f t="array" ref="C29:D29">'Annex A.1 Bid Form (Technical) '!C28:D28</f>
        <v>plate</v>
      </c>
      <c r="D29" s="62">
        <v>0</v>
      </c>
      <c r="E29" s="3" t="str">
        <f>'Annex A.1 Bid Form (Technical) '!E28</f>
        <v>صاج حوض</v>
      </c>
      <c r="F29" s="3" t="str">
        <f>'Annex A.1 Bid Form (Technical) '!F28</f>
        <v>Each</v>
      </c>
      <c r="G29" s="3">
        <f>'Annex A.1 Bid Form (Technical) '!G28</f>
        <v>100</v>
      </c>
      <c r="H29" s="125"/>
      <c r="I29" s="8"/>
      <c r="J29" s="8"/>
      <c r="K29" s="8"/>
    </row>
    <row r="30" spans="1:11" s="19" customFormat="1" ht="25" customHeight="1">
      <c r="A30" s="116"/>
      <c r="B30" s="3">
        <f>'Annex A.1 Bid Form (Technical) '!B29</f>
        <v>10</v>
      </c>
      <c r="C30" s="61" t="str" cm="1">
        <f t="array" ref="C30:D30">'Annex A.1 Bid Form (Technical) '!C29:D29</f>
        <v>Bolt for front cover</v>
      </c>
      <c r="D30" s="62">
        <v>0</v>
      </c>
      <c r="E30" s="3" t="str">
        <f>'Annex A.1 Bid Form (Technical) '!E29</f>
        <v>مسمار غطاء الراس</v>
      </c>
      <c r="F30" s="3" t="str">
        <f>'Annex A.1 Bid Form (Technical) '!F29</f>
        <v>Each</v>
      </c>
      <c r="G30" s="3">
        <f>'Annex A.1 Bid Form (Technical) '!G29</f>
        <v>200</v>
      </c>
      <c r="H30" s="125"/>
      <c r="I30" s="8"/>
      <c r="J30" s="8"/>
      <c r="K30" s="8"/>
    </row>
    <row r="31" spans="1:11" s="19" customFormat="1" ht="25" customHeight="1">
      <c r="A31" s="116"/>
      <c r="B31" s="3">
        <f>'Annex A.1 Bid Form (Technical) '!B30</f>
        <v>11</v>
      </c>
      <c r="C31" s="61" t="str" cm="1">
        <f t="array" ref="C31:D31">'Annex A.1 Bid Form (Technical) '!C30:D30</f>
        <v>Bolt with nut for Hp tank</v>
      </c>
      <c r="D31" s="62">
        <v>0</v>
      </c>
      <c r="E31" s="3" t="str">
        <f>'Annex A.1 Bid Form (Technical) '!E30</f>
        <v>مسمار 19 ملم</v>
      </c>
      <c r="F31" s="3" t="str">
        <f>'Annex A.1 Bid Form (Technical) '!F30</f>
        <v>Each</v>
      </c>
      <c r="G31" s="3">
        <f>'Annex A.1 Bid Form (Technical) '!G30</f>
        <v>200</v>
      </c>
      <c r="H31" s="125"/>
      <c r="I31" s="8"/>
      <c r="J31" s="8"/>
      <c r="K31" s="8"/>
    </row>
    <row r="32" spans="1:11" s="19" customFormat="1" ht="26.5" customHeight="1">
      <c r="A32" s="116"/>
      <c r="B32" s="3">
        <f>'Annex A.1 Bid Form (Technical) '!B31</f>
        <v>12</v>
      </c>
      <c r="C32" s="61" t="str" cm="1">
        <f t="array" ref="C32:D32">'Annex A.1 Bid Form (Technical) '!C31:D31</f>
        <v>Rubber seating with 4 pcs</v>
      </c>
      <c r="D32" s="62">
        <v>0</v>
      </c>
      <c r="E32" s="3" t="str">
        <f>'Annex A.1 Bid Form (Technical) '!E31</f>
        <v>جلود 4 قطعة</v>
      </c>
      <c r="F32" s="3" t="str">
        <f>'Annex A.1 Bid Form (Technical) '!F31</f>
        <v>Each</v>
      </c>
      <c r="G32" s="3">
        <f>'Annex A.1 Bid Form (Technical) '!G31</f>
        <v>60</v>
      </c>
      <c r="H32" s="125"/>
      <c r="I32" s="8"/>
      <c r="J32" s="8"/>
      <c r="K32" s="8"/>
    </row>
    <row r="33" spans="1:11" s="19" customFormat="1" ht="31" customHeight="1">
      <c r="A33" s="116"/>
      <c r="B33" s="3">
        <f>'Annex A.1 Bid Form (Technical) '!B32</f>
        <v>13</v>
      </c>
      <c r="C33" s="61" t="str" cm="1">
        <f t="array" ref="C33:D33">'Annex A.1 Bid Form (Technical) '!C32:D32</f>
        <v>washer with 6 pcs</v>
      </c>
      <c r="D33" s="62">
        <v>0</v>
      </c>
      <c r="E33" s="3" t="str">
        <f>'Annex A.1 Bid Form (Technical) '!E32</f>
        <v>اوشاش 6 قطعة</v>
      </c>
      <c r="F33" s="3" t="str">
        <f>'Annex A.1 Bid Form (Technical) '!F32</f>
        <v>Each</v>
      </c>
      <c r="G33" s="3">
        <f>'Annex A.1 Bid Form (Technical) '!G32</f>
        <v>30</v>
      </c>
      <c r="H33" s="125"/>
      <c r="I33" s="8"/>
      <c r="J33" s="8"/>
      <c r="K33" s="8"/>
    </row>
    <row r="34" spans="1:11" s="19" customFormat="1" ht="37" customHeight="1">
      <c r="A34" s="116"/>
      <c r="B34" s="3">
        <f>'Annex A.1 Bid Form (Technical) '!B33</f>
        <v>14</v>
      </c>
      <c r="C34" s="61" t="str" cm="1">
        <f t="array" ref="C34:D34">'Annex A.1 Bid Form (Technical) '!C33:D33</f>
        <v>Upper valve</v>
      </c>
      <c r="D34" s="62">
        <v>0</v>
      </c>
      <c r="E34" s="3" t="str">
        <f>'Annex A.1 Bid Form (Technical) '!E33</f>
        <v>بلف مرور علوى</v>
      </c>
      <c r="F34" s="3" t="str">
        <f>'Annex A.1 Bid Form (Technical) '!F33</f>
        <v>Each</v>
      </c>
      <c r="G34" s="3">
        <f>'Annex A.1 Bid Form (Technical) '!G33</f>
        <v>10</v>
      </c>
      <c r="H34" s="125"/>
      <c r="I34" s="8"/>
      <c r="J34" s="8"/>
      <c r="K34" s="8"/>
    </row>
    <row r="35" spans="1:11" s="19" customFormat="1" ht="34.5" customHeight="1">
      <c r="A35" s="116"/>
      <c r="B35" s="3">
        <f>'Annex A.1 Bid Form (Technical) '!B34</f>
        <v>15</v>
      </c>
      <c r="C35" s="61" t="str" cm="1">
        <f t="array" ref="C35:D35">'Annex A.1 Bid Form (Technical) '!C34:D34</f>
        <v>Lower valve</v>
      </c>
      <c r="D35" s="62">
        <v>0</v>
      </c>
      <c r="E35" s="3" t="str">
        <f>'Annex A.1 Bid Form (Technical) '!E34</f>
        <v>بلف مرور سفلى</v>
      </c>
      <c r="F35" s="3" t="str">
        <f>'Annex A.1 Bid Form (Technical) '!F34</f>
        <v>Each</v>
      </c>
      <c r="G35" s="3">
        <f>'Annex A.1 Bid Form (Technical) '!G34</f>
        <v>10</v>
      </c>
      <c r="H35" s="125"/>
      <c r="I35" s="8"/>
      <c r="J35" s="8"/>
      <c r="K35" s="8"/>
    </row>
    <row r="36" spans="1:11" s="19" customFormat="1" ht="27" customHeight="1">
      <c r="A36" s="116"/>
      <c r="B36" s="3">
        <f>'Annex A.1 Bid Form (Technical) '!B35</f>
        <v>16</v>
      </c>
      <c r="C36" s="61" t="str" cm="1">
        <f t="array" ref="C36:D36">'Annex A.1 Bid Form (Technical) '!C35:D35</f>
        <v>Dip meter (100, Meters) length, 12mm sensor</v>
      </c>
      <c r="D36" s="62">
        <v>0</v>
      </c>
      <c r="E36" s="3" t="str">
        <f>'Annex A.1 Bid Form (Technical) '!E35</f>
        <v>مقياس عمق بطول 100 متر مع حساس 12 مم</v>
      </c>
      <c r="F36" s="3" t="str">
        <f>'Annex A.1 Bid Form (Technical) '!F35</f>
        <v>Each</v>
      </c>
      <c r="G36" s="3">
        <f>'Annex A.1 Bid Form (Technical) '!G35</f>
        <v>8</v>
      </c>
      <c r="H36" s="125"/>
      <c r="I36" s="8"/>
      <c r="J36" s="8"/>
      <c r="K36" s="8"/>
    </row>
    <row r="37" spans="1:11" s="19" customFormat="1" ht="30.5" customHeight="1">
      <c r="A37" s="116"/>
      <c r="B37" s="3">
        <f>'Annex A.1 Bid Form (Technical) '!B36</f>
        <v>17</v>
      </c>
      <c r="C37" s="61" t="str" cm="1">
        <f t="array" ref="C37:D37">'Annex A.1 Bid Form (Technical) '!C36:D36</f>
        <v xml:space="preserve">Standard Tool kits </v>
      </c>
      <c r="D37" s="62">
        <v>0</v>
      </c>
      <c r="E37" s="3" t="str">
        <f>'Annex A.1 Bid Form (Technical) '!E36</f>
        <v>عدة أدوات قياسية لإصلاح المضخات</v>
      </c>
      <c r="F37" s="3" t="str">
        <f>'Annex A.1 Bid Form (Technical) '!F36</f>
        <v>Each</v>
      </c>
      <c r="G37" s="3">
        <f>'Annex A.1 Bid Form (Technical) '!G36</f>
        <v>50</v>
      </c>
      <c r="H37" s="125"/>
      <c r="I37" s="8"/>
      <c r="J37" s="8"/>
      <c r="K37" s="8"/>
    </row>
    <row r="38" spans="1:11" s="19" customFormat="1" ht="30" customHeight="1">
      <c r="A38" s="116"/>
      <c r="B38" s="3">
        <f>'Annex A.1 Bid Form (Technical) '!B37</f>
        <v>18</v>
      </c>
      <c r="C38" s="61" t="str" cm="1">
        <f t="array" ref="C38:D38">'Annex A.1 Bid Form (Technical) '!C37:D37</f>
        <v xml:space="preserve">Special tool kits </v>
      </c>
      <c r="D38" s="62">
        <v>0</v>
      </c>
      <c r="E38" s="3" t="str">
        <f>'Annex A.1 Bid Form (Technical) '!E37</f>
        <v>عدة أدوات خاصة لإصلاح المضخات</v>
      </c>
      <c r="F38" s="3" t="str">
        <f>'Annex A.1 Bid Form (Technical) '!F37</f>
        <v>Each</v>
      </c>
      <c r="G38" s="3">
        <f>'Annex A.1 Bid Form (Technical) '!G37</f>
        <v>50</v>
      </c>
      <c r="H38" s="125"/>
      <c r="I38" s="8"/>
      <c r="J38" s="8"/>
      <c r="K38" s="8"/>
    </row>
    <row r="39" spans="1:11" s="19" customFormat="1" ht="31" customHeight="1">
      <c r="A39" s="116"/>
      <c r="B39" s="3">
        <f>'Annex A.1 Bid Form (Technical) '!B38</f>
        <v>19</v>
      </c>
      <c r="C39" s="61" t="str" cm="1">
        <f t="array" ref="C39:D39">'Annex A.1 Bid Form (Technical) '!C38:D38</f>
        <v xml:space="preserve">Fishing tool </v>
      </c>
      <c r="D39" s="62">
        <v>0</v>
      </c>
      <c r="E39" s="3" t="str">
        <f>'Annex A.1 Bid Form (Technical) '!E38</f>
        <v>أداة تشريك المواسير الساقطة</v>
      </c>
      <c r="F39" s="3" t="str">
        <f>'Annex A.1 Bid Form (Technical) '!F38</f>
        <v>Each</v>
      </c>
      <c r="G39" s="3">
        <f>'Annex A.1 Bid Form (Technical) '!G38</f>
        <v>12</v>
      </c>
      <c r="H39" s="125"/>
      <c r="I39" s="8"/>
      <c r="J39" s="8"/>
      <c r="K39" s="8"/>
    </row>
    <row r="40" spans="1:11" ht="38.15" hidden="1" customHeight="1">
      <c r="A40" s="6"/>
      <c r="B40" s="123" t="s">
        <v>42</v>
      </c>
      <c r="C40" s="123"/>
      <c r="D40" s="123"/>
      <c r="E40" s="123"/>
      <c r="F40" s="123"/>
      <c r="G40" s="123"/>
      <c r="H40" s="123"/>
      <c r="I40" s="123"/>
      <c r="J40" s="22" t="s">
        <v>43</v>
      </c>
      <c r="K40" s="23">
        <f>SUM(K6:K37)</f>
        <v>0</v>
      </c>
    </row>
    <row r="41" spans="1:11" ht="24" hidden="1" customHeight="1">
      <c r="A41" s="6"/>
      <c r="B41" s="123"/>
      <c r="C41" s="123"/>
      <c r="D41" s="123"/>
      <c r="E41" s="123"/>
      <c r="F41" s="123"/>
      <c r="G41" s="123"/>
      <c r="H41" s="123"/>
      <c r="I41" s="123"/>
      <c r="J41" s="24" t="s">
        <v>44</v>
      </c>
      <c r="K41" s="23"/>
    </row>
    <row r="42" spans="1:11" ht="40.5" hidden="1" customHeight="1">
      <c r="A42" s="6"/>
      <c r="B42" s="123"/>
      <c r="C42" s="123"/>
      <c r="D42" s="123"/>
      <c r="E42" s="123"/>
      <c r="F42" s="123"/>
      <c r="G42" s="123"/>
      <c r="H42" s="123"/>
      <c r="I42" s="123"/>
      <c r="J42" s="24" t="s">
        <v>45</v>
      </c>
      <c r="K42" s="23"/>
    </row>
    <row r="43" spans="1:11" ht="31" hidden="1" customHeight="1">
      <c r="A43" s="6"/>
      <c r="B43" s="123"/>
      <c r="C43" s="123"/>
      <c r="D43" s="123"/>
      <c r="E43" s="123"/>
      <c r="F43" s="123"/>
      <c r="G43" s="123"/>
      <c r="H43" s="123"/>
      <c r="I43" s="123"/>
      <c r="J43" s="22" t="s">
        <v>41</v>
      </c>
      <c r="K43" s="23">
        <f>K40+K41</f>
        <v>0</v>
      </c>
    </row>
    <row r="44" spans="1:11" ht="34" hidden="1" customHeight="1">
      <c r="A44" s="6"/>
      <c r="B44" s="122" t="s">
        <v>1</v>
      </c>
      <c r="C44" s="122"/>
      <c r="D44" s="122"/>
      <c r="E44" s="122"/>
      <c r="F44" s="122"/>
      <c r="G44" s="122"/>
      <c r="H44" s="25"/>
      <c r="I44" s="122" t="s">
        <v>2</v>
      </c>
      <c r="J44" s="122"/>
      <c r="K44" s="122"/>
    </row>
    <row r="45" spans="1:11" ht="32.15" hidden="1" customHeight="1">
      <c r="A45" s="6"/>
      <c r="B45" s="117" t="s">
        <v>23</v>
      </c>
      <c r="C45" s="117"/>
      <c r="D45" s="118" t="str">
        <f>+'Annex A.1 Bid Form (Technical) '!D42</f>
        <v xml:space="preserve">North Darfur-Golo-Warehouse </v>
      </c>
      <c r="E45" s="118"/>
      <c r="F45" s="118"/>
      <c r="G45" s="118"/>
      <c r="H45" s="118"/>
      <c r="I45" s="11" t="s">
        <v>24</v>
      </c>
      <c r="J45" s="119"/>
      <c r="K45" s="119"/>
    </row>
    <row r="46" spans="1:11" ht="28.5" hidden="1" customHeight="1">
      <c r="A46" s="6"/>
      <c r="B46" s="117" t="s">
        <v>25</v>
      </c>
      <c r="C46" s="117"/>
      <c r="D46" s="118" t="str">
        <f>+'Annex A.1 Bid Form (Technical) '!D43</f>
        <v>90 days after closing of ITB</v>
      </c>
      <c r="E46" s="118"/>
      <c r="F46" s="118"/>
      <c r="G46" s="118"/>
      <c r="H46" s="118"/>
      <c r="I46" s="11" t="s">
        <v>27</v>
      </c>
      <c r="J46" s="119"/>
      <c r="K46" s="119"/>
    </row>
    <row r="47" spans="1:11" ht="26.15" customHeight="1">
      <c r="A47" s="6"/>
      <c r="B47" s="117" t="s">
        <v>46</v>
      </c>
      <c r="C47" s="117"/>
      <c r="D47" s="118" t="s">
        <v>47</v>
      </c>
      <c r="E47" s="118"/>
      <c r="F47" s="118"/>
      <c r="G47" s="118"/>
      <c r="H47" s="118"/>
      <c r="I47" s="11" t="s">
        <v>48</v>
      </c>
      <c r="J47" s="118"/>
      <c r="K47" s="118"/>
    </row>
    <row r="48" spans="1:11" ht="34" customHeight="1">
      <c r="A48" s="6"/>
      <c r="B48" s="120" t="str">
        <f>+'Annex A.1 Bid Form (Technical) '!B44</f>
        <v xml:space="preserve">Additional comments to bidders:
This ITB is launched for the purpose of establishing a framework agreement with the supplier for Supply and Delivery of Hand pump repair kit to different states of Sudan for a period of 24 months with the possibility to be extended for another 12 months. 
• A Framework agreement is not binding DRC to place any Purchase Orders. DRC will place orders to the awarded supplier based on the agreement as per its requirement. 
• DRC RECSERVE THE RIGHTS TO CANCEL ANY LOT(S) AND INCREASED OR DECREASED QUANTITIES.
• This tender is divided into Seven (07) LOTs.
• DRC may choose to split the contract award to more than one supplier.
Please provide following proof for ITB evaluation.
Administrative Requirement: Signed and stamp all documents including Technical and financial bids, Contract award acknowledgement, supplier profile and registration form, supplier code of conduct, References, company registration certificate
Technical Requirements: Financial capacity, Year of experience, Number of technical staff, delivery lead time at DRC sites, offered specifications
</v>
      </c>
      <c r="C48" s="120"/>
      <c r="D48" s="120"/>
      <c r="E48" s="120"/>
      <c r="F48" s="120"/>
      <c r="G48" s="120"/>
      <c r="H48" s="120"/>
      <c r="I48" s="11" t="s">
        <v>28</v>
      </c>
      <c r="J48" s="119"/>
      <c r="K48" s="119"/>
    </row>
    <row r="49" spans="1:11" ht="54.65" customHeight="1">
      <c r="A49" s="6"/>
      <c r="B49" s="120"/>
      <c r="C49" s="120"/>
      <c r="D49" s="120"/>
      <c r="E49" s="120"/>
      <c r="F49" s="120"/>
      <c r="G49" s="120"/>
      <c r="H49" s="120"/>
      <c r="I49" s="11" t="s">
        <v>34</v>
      </c>
      <c r="J49" s="119"/>
      <c r="K49" s="119"/>
    </row>
    <row r="50" spans="1:11" ht="27.65" customHeight="1">
      <c r="A50" s="6"/>
      <c r="B50" s="120"/>
      <c r="C50" s="120"/>
      <c r="D50" s="120"/>
      <c r="E50" s="120"/>
      <c r="F50" s="120"/>
      <c r="G50" s="120"/>
      <c r="H50" s="120"/>
      <c r="I50" s="11" t="s">
        <v>35</v>
      </c>
      <c r="J50" s="119"/>
      <c r="K50" s="119"/>
    </row>
    <row r="51" spans="1:11" ht="27.65" customHeight="1">
      <c r="A51" s="6"/>
      <c r="B51" s="120"/>
      <c r="C51" s="120"/>
      <c r="D51" s="120"/>
      <c r="E51" s="120"/>
      <c r="F51" s="120"/>
      <c r="G51" s="120"/>
      <c r="H51" s="120"/>
      <c r="I51" s="11" t="s">
        <v>49</v>
      </c>
      <c r="J51" s="119"/>
      <c r="K51" s="119"/>
    </row>
    <row r="52" spans="1:11" ht="30.65" customHeight="1">
      <c r="A52" s="6"/>
      <c r="B52" s="120"/>
      <c r="C52" s="120"/>
      <c r="D52" s="120"/>
      <c r="E52" s="120"/>
      <c r="F52" s="120"/>
      <c r="G52" s="120"/>
      <c r="H52" s="120"/>
      <c r="I52" s="11" t="s">
        <v>36</v>
      </c>
      <c r="J52" s="119"/>
      <c r="K52" s="119"/>
    </row>
    <row r="53" spans="1:11" ht="36" customHeight="1">
      <c r="A53" s="6"/>
      <c r="B53" s="120"/>
      <c r="C53" s="120"/>
      <c r="D53" s="120"/>
      <c r="E53" s="120"/>
      <c r="F53" s="120"/>
      <c r="G53" s="120"/>
      <c r="H53" s="120"/>
      <c r="I53" s="11" t="s">
        <v>37</v>
      </c>
      <c r="J53" s="119"/>
      <c r="K53" s="119"/>
    </row>
    <row r="54" spans="1:11">
      <c r="B54" s="26"/>
      <c r="C54" s="26"/>
      <c r="D54" s="26"/>
      <c r="E54" s="26"/>
      <c r="F54" s="26"/>
      <c r="G54" s="26"/>
      <c r="H54" s="26"/>
      <c r="I54" s="26"/>
      <c r="J54" s="26"/>
      <c r="K54" s="26"/>
    </row>
  </sheetData>
  <protectedRanges>
    <protectedRange sqref="F2 F40:F44" name="Område1_3"/>
    <protectedRange sqref="E2 E41:E45" name="Område1_5"/>
  </protectedRanges>
  <mergeCells count="43">
    <mergeCell ref="B46:C46"/>
    <mergeCell ref="D2:J2"/>
    <mergeCell ref="B3:G3"/>
    <mergeCell ref="B40:I43"/>
    <mergeCell ref="B44:G44"/>
    <mergeCell ref="I44:K44"/>
    <mergeCell ref="B5:G5"/>
    <mergeCell ref="I5:K5"/>
    <mergeCell ref="H3:K3"/>
    <mergeCell ref="H5:H39"/>
    <mergeCell ref="B10:B25"/>
    <mergeCell ref="F10:F25"/>
    <mergeCell ref="G10:G25"/>
    <mergeCell ref="C26:D26"/>
    <mergeCell ref="C27:D27"/>
    <mergeCell ref="C28:D28"/>
    <mergeCell ref="A6:A39"/>
    <mergeCell ref="B47:C47"/>
    <mergeCell ref="J47:K47"/>
    <mergeCell ref="J48:K48"/>
    <mergeCell ref="J49:K49"/>
    <mergeCell ref="D47:H47"/>
    <mergeCell ref="B48:H53"/>
    <mergeCell ref="J46:K46"/>
    <mergeCell ref="D45:H45"/>
    <mergeCell ref="D46:H46"/>
    <mergeCell ref="J50:K50"/>
    <mergeCell ref="J51:K51"/>
    <mergeCell ref="J52:K52"/>
    <mergeCell ref="J53:K53"/>
    <mergeCell ref="B45:C45"/>
    <mergeCell ref="J45:K45"/>
    <mergeCell ref="C29:D29"/>
    <mergeCell ref="C30:D30"/>
    <mergeCell ref="C31:D31"/>
    <mergeCell ref="C32:D32"/>
    <mergeCell ref="C38:D38"/>
    <mergeCell ref="C39:D39"/>
    <mergeCell ref="C33:D33"/>
    <mergeCell ref="C34:D34"/>
    <mergeCell ref="C35:D35"/>
    <mergeCell ref="C36:D36"/>
    <mergeCell ref="C37:D37"/>
  </mergeCells>
  <printOptions horizontalCentered="1"/>
  <pageMargins left="0.70866141732283505" right="0.70866141732283505" top="0.74803149606299202" bottom="0.74803149606299202" header="0.31496062992126" footer="0.31496062992126"/>
  <pageSetup paperSize="9" scale="56" fitToHeight="0" orientation="landscape" r:id="rId1"/>
  <headerFooter>
    <oddHeader>&amp;C&amp;"Calibri,Bold"&amp;8&amp;K000000ITB No. (RFP_KRT_2023_002_FWA_NFI)
Supply and Delivery of Non Food Items
Annex A.4 Content of the NFIs</oddHeader>
    <oddFooter>&amp;LCT PROCUREMENT 06_and 37_ANNEX A - DRC Bid Form for GOODS 
Date: 01-01-2018 •  Valid from: 01-01-2018&amp;CPage &amp;P of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5CF662CD0AA345ABD08E013E91B775" ma:contentTypeVersion="15" ma:contentTypeDescription="Create a new document." ma:contentTypeScope="" ma:versionID="54303bd31bfe11d94146d4e6568aec89">
  <xsd:schema xmlns:xsd="http://www.w3.org/2001/XMLSchema" xmlns:xs="http://www.w3.org/2001/XMLSchema" xmlns:p="http://schemas.microsoft.com/office/2006/metadata/properties" xmlns:ns2="1193fd8d-acf7-4893-9add-9115e822f302" xmlns:ns3="df39d53a-21ec-4f19-b819-c17052708e15" targetNamespace="http://schemas.microsoft.com/office/2006/metadata/properties" ma:root="true" ma:fieldsID="0078d400158cc47d7b9d81142c0a2684" ns2:_="" ns3:_="">
    <xsd:import namespace="1193fd8d-acf7-4893-9add-9115e822f302"/>
    <xsd:import namespace="df39d53a-21ec-4f19-b819-c17052708e15"/>
    <xsd:element name="properties">
      <xsd:complexType>
        <xsd:sequence>
          <xsd:element name="documentManagement">
            <xsd:complexType>
              <xsd:all>
                <xsd:element ref="ns2:CaseOfficer" minOccurs="0"/>
                <xsd:element ref="ns2:Donor" minOccurs="0"/>
                <xsd:element ref="ns2:PRDescription" minOccurs="0"/>
                <xsd:element ref="ns2:Derogationapplicable"/>
                <xsd:element ref="ns2:lcf76f155ced4ddcb4097134ff3c332f" minOccurs="0"/>
                <xsd:element ref="ns3:TaxCatchAll" minOccurs="0"/>
                <xsd:element ref="ns2:ITB_x002f_RFQ_x002f_RFP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93fd8d-acf7-4893-9add-9115e822f302" elementFormDefault="qualified">
    <xsd:import namespace="http://schemas.microsoft.com/office/2006/documentManagement/types"/>
    <xsd:import namespace="http://schemas.microsoft.com/office/infopath/2007/PartnerControls"/>
    <xsd:element name="CaseOfficer" ma:index="8" nillable="true" ma:displayName="Case Officer" ma:format="Dropdown" ma:list="UserInfo" ma:SharePointGroup="0" ma:internalName="CaseOffic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onor" ma:index="9" nillable="true" ma:displayName="Donor" ma:format="Dropdown" ma:internalName="Donor">
      <xsd:simpleType>
        <xsd:restriction base="dms:Text">
          <xsd:maxLength value="255"/>
        </xsd:restriction>
      </xsd:simpleType>
    </xsd:element>
    <xsd:element name="PRDescription" ma:index="10" nillable="true" ma:displayName="PR Description" ma:format="Dropdown" ma:internalName="PRDescription">
      <xsd:simpleType>
        <xsd:restriction base="dms:Text">
          <xsd:maxLength value="255"/>
        </xsd:restriction>
      </xsd:simpleType>
    </xsd:element>
    <xsd:element name="Derogationapplicable" ma:index="11" ma:displayName="Derogation applicable" ma:default="1" ma:format="Dropdown" ma:internalName="Derogationapplicable">
      <xsd:simpleType>
        <xsd:restriction base="dms:Boolea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26b69612-e2cc-4a46-9cbb-ded1a27764c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ITB_x002f_RFQ_x002f_RFP" ma:index="15" nillable="true" ma:displayName="ITB/RFQ/RFP" ma:format="Dropdown" ma:internalName="ITB_x002f_RFQ_x002f_RFP">
      <xsd:simpleType>
        <xsd:restriction base="dms:Text">
          <xsd:maxLength value="255"/>
        </xsd:restriction>
      </xsd:simpleType>
    </xsd:element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39d53a-21ec-4f19-b819-c17052708e1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9c546ae-18a6-41b8-9fc5-b3e8ee5e73f6}" ma:internalName="TaxCatchAll" ma:showField="CatchAllData" ma:web="df39d53a-21ec-4f19-b819-c17052708e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f39d53a-21ec-4f19-b819-c17052708e15" xsi:nil="true"/>
    <lcf76f155ced4ddcb4097134ff3c332f xmlns="1193fd8d-acf7-4893-9add-9115e822f302">
      <Terms xmlns="http://schemas.microsoft.com/office/infopath/2007/PartnerControls"/>
    </lcf76f155ced4ddcb4097134ff3c332f>
    <Donor xmlns="1193fd8d-acf7-4893-9add-9115e822f302" xsi:nil="true"/>
    <CaseOfficer xmlns="1193fd8d-acf7-4893-9add-9115e822f302">
      <UserInfo>
        <DisplayName/>
        <AccountId xsi:nil="true"/>
        <AccountType/>
      </UserInfo>
    </CaseOfficer>
    <PRDescription xmlns="1193fd8d-acf7-4893-9add-9115e822f302" xsi:nil="true"/>
    <ITB_x002f_RFQ_x002f_RFP xmlns="1193fd8d-acf7-4893-9add-9115e822f302" xsi:nil="true"/>
    <Derogationapplicable xmlns="1193fd8d-acf7-4893-9add-9115e822f302">true</Derogationapplicable>
  </documentManagement>
</p:properties>
</file>

<file path=customXml/itemProps1.xml><?xml version="1.0" encoding="utf-8"?>
<ds:datastoreItem xmlns:ds="http://schemas.openxmlformats.org/officeDocument/2006/customXml" ds:itemID="{A68CB544-6A49-482A-8C7A-325AF85CB6A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193fd8d-acf7-4893-9add-9115e822f302"/>
    <ds:schemaRef ds:uri="df39d53a-21ec-4f19-b819-c17052708e1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1BF9F23-831D-4628-9941-8A2400C8F5E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31199FC-4F7B-41C4-BDF6-5AA173ED8EC6}">
  <ds:schemaRefs>
    <ds:schemaRef ds:uri="http://schemas.microsoft.com/office/2006/metadata/properties"/>
    <ds:schemaRef ds:uri="http://schemas.microsoft.com/office/infopath/2007/PartnerControls"/>
    <ds:schemaRef ds:uri="df39d53a-21ec-4f19-b819-c17052708e15"/>
    <ds:schemaRef ds:uri="1193fd8d-acf7-4893-9add-9115e822f30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Annex A.1 Bid Form (Technical) </vt:lpstr>
      <vt:lpstr>Annex A.2  Bid Form (Financial)</vt:lpstr>
      <vt:lpstr>'Annex A.1 Bid Form (Technical) '!Print_Area</vt:lpstr>
      <vt:lpstr>'Annex A.2  Bid Form (Financial)'!Print_Area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Ludovic Cyrille Raphael Barra</dc:creator>
  <cp:keywords/>
  <dc:description/>
  <cp:lastModifiedBy>Sania Elnour ElMahdi</cp:lastModifiedBy>
  <cp:revision/>
  <dcterms:created xsi:type="dcterms:W3CDTF">2019-02-13T20:54:56Z</dcterms:created>
  <dcterms:modified xsi:type="dcterms:W3CDTF">2026-02-07T13:00:39Z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0x0101001F5CF662CD0AA345ABD08E013E91B775</vt:lpwstr>
  </property>
  <property fmtid="{D5CDD505-2E9C-101B-9397-08002B2CF9AE}" pid="3" name="xd_ProgID">
    <vt:lpwstr/>
  </property>
  <property fmtid="{D5CDD505-2E9C-101B-9397-08002B2CF9AE}" pid="4" name="ComplianceAssetId">
    <vt:lpwstr/>
  </property>
  <property fmtid="{D5CDD505-2E9C-101B-9397-08002B2CF9AE}" pid="5" name="TemplateUrl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xd_Signature">
    <vt:bool>false</vt:bool>
  </property>
  <property fmtid="{D5CDD505-2E9C-101B-9397-08002B2CF9AE}" pid="9" name="MediaServiceImageTags">
    <vt:lpwstr/>
  </property>
</Properties>
</file>